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"/>
    </mc:Choice>
  </mc:AlternateContent>
  <xr:revisionPtr revIDLastSave="0" documentId="13_ncr:1_{DEDC49F1-164A-4809-AC58-41A8111F744D}" xr6:coauthVersionLast="47" xr6:coauthVersionMax="47" xr10:uidLastSave="{00000000-0000-0000-0000-000000000000}"/>
  <bookViews>
    <workbookView xWindow="-28920" yWindow="-30" windowWidth="29040" windowHeight="15720" xr2:uid="{8984CF2B-9BB1-4941-AF0A-139CC3999015}"/>
  </bookViews>
  <sheets>
    <sheet name="2026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0" i="1" l="1"/>
  <c r="E130" i="1" s="1"/>
  <c r="O130" i="1" s="1"/>
  <c r="O129" i="1" s="1"/>
  <c r="D128" i="1"/>
  <c r="E128" i="1" s="1"/>
  <c r="D127" i="1"/>
  <c r="E127" i="1" s="1"/>
  <c r="M127" i="1" s="1"/>
  <c r="D126" i="1"/>
  <c r="E126" i="1" s="1"/>
  <c r="J126" i="1" s="1"/>
  <c r="D125" i="1"/>
  <c r="E125" i="1" s="1"/>
  <c r="O125" i="1" s="1"/>
  <c r="D124" i="1"/>
  <c r="E124" i="1" s="1"/>
  <c r="K124" i="1" s="1"/>
  <c r="D123" i="1"/>
  <c r="E123" i="1" s="1"/>
  <c r="D122" i="1"/>
  <c r="E122" i="1" s="1"/>
  <c r="D121" i="1"/>
  <c r="E121" i="1" s="1"/>
  <c r="D120" i="1"/>
  <c r="E120" i="1" s="1"/>
  <c r="D118" i="1"/>
  <c r="E118" i="1" s="1"/>
  <c r="K118" i="1" s="1"/>
  <c r="D117" i="1"/>
  <c r="E117" i="1" s="1"/>
  <c r="D116" i="1"/>
  <c r="E116" i="1" s="1"/>
  <c r="D115" i="1"/>
  <c r="D114" i="1"/>
  <c r="E114" i="1" s="1"/>
  <c r="O114" i="1" s="1"/>
  <c r="D112" i="1"/>
  <c r="E112" i="1" s="1"/>
  <c r="D111" i="1"/>
  <c r="E111" i="1" s="1"/>
  <c r="D110" i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O103" i="1" s="1"/>
  <c r="D102" i="1"/>
  <c r="E102" i="1" s="1"/>
  <c r="D101" i="1"/>
  <c r="E101" i="1" s="1"/>
  <c r="D100" i="1"/>
  <c r="E100" i="1" s="1"/>
  <c r="D99" i="1"/>
  <c r="E99" i="1" s="1"/>
  <c r="J99" i="1" s="1"/>
  <c r="D98" i="1"/>
  <c r="E98" i="1" s="1"/>
  <c r="L98" i="1" s="1"/>
  <c r="D97" i="1"/>
  <c r="E97" i="1" s="1"/>
  <c r="D96" i="1"/>
  <c r="E96" i="1" s="1"/>
  <c r="D95" i="1"/>
  <c r="E95" i="1" s="1"/>
  <c r="O95" i="1" s="1"/>
  <c r="D94" i="1"/>
  <c r="E94" i="1" s="1"/>
  <c r="H94" i="1" s="1"/>
  <c r="D93" i="1"/>
  <c r="E93" i="1" s="1"/>
  <c r="I93" i="1" s="1"/>
  <c r="D92" i="1"/>
  <c r="E92" i="1" s="1"/>
  <c r="D91" i="1"/>
  <c r="E91" i="1" s="1"/>
  <c r="O91" i="1" s="1"/>
  <c r="D90" i="1"/>
  <c r="E90" i="1" s="1"/>
  <c r="D89" i="1"/>
  <c r="D88" i="1"/>
  <c r="E88" i="1" s="1"/>
  <c r="D87" i="1"/>
  <c r="E87" i="1" s="1"/>
  <c r="G87" i="1" s="1"/>
  <c r="D85" i="1"/>
  <c r="E85" i="1" s="1"/>
  <c r="M85" i="1" s="1"/>
  <c r="D84" i="1"/>
  <c r="E84" i="1" s="1"/>
  <c r="D83" i="1"/>
  <c r="E83" i="1" s="1"/>
  <c r="O83" i="1" s="1"/>
  <c r="D82" i="1"/>
  <c r="E82" i="1" s="1"/>
  <c r="O82" i="1" s="1"/>
  <c r="D81" i="1"/>
  <c r="E81" i="1" s="1"/>
  <c r="D80" i="1"/>
  <c r="E80" i="1" s="1"/>
  <c r="N80" i="1" s="1"/>
  <c r="D79" i="1"/>
  <c r="E79" i="1" s="1"/>
  <c r="J79" i="1" s="1"/>
  <c r="L78" i="1"/>
  <c r="D78" i="1"/>
  <c r="E78" i="1" s="1"/>
  <c r="H78" i="1" s="1"/>
  <c r="D77" i="1"/>
  <c r="E77" i="1" s="1"/>
  <c r="M77" i="1" s="1"/>
  <c r="D76" i="1"/>
  <c r="E76" i="1" s="1"/>
  <c r="D75" i="1"/>
  <c r="E75" i="1" s="1"/>
  <c r="J75" i="1" s="1"/>
  <c r="D74" i="1"/>
  <c r="E74" i="1" s="1"/>
  <c r="D73" i="1"/>
  <c r="E73" i="1" s="1"/>
  <c r="D72" i="1"/>
  <c r="E72" i="1" s="1"/>
  <c r="F72" i="1" s="1"/>
  <c r="D71" i="1"/>
  <c r="E71" i="1" s="1"/>
  <c r="F71" i="1" s="1"/>
  <c r="D70" i="1"/>
  <c r="E70" i="1" s="1"/>
  <c r="G70" i="1" s="1"/>
  <c r="D69" i="1"/>
  <c r="E69" i="1" s="1"/>
  <c r="M69" i="1" s="1"/>
  <c r="D68" i="1"/>
  <c r="D67" i="1"/>
  <c r="E67" i="1" s="1"/>
  <c r="J67" i="1" s="1"/>
  <c r="D65" i="1"/>
  <c r="E65" i="1" s="1"/>
  <c r="L65" i="1" s="1"/>
  <c r="E64" i="1"/>
  <c r="F64" i="1" s="1"/>
  <c r="D64" i="1"/>
  <c r="D63" i="1"/>
  <c r="E63" i="1" s="1"/>
  <c r="F63" i="1" s="1"/>
  <c r="D61" i="1"/>
  <c r="E61" i="1" s="1"/>
  <c r="D60" i="1"/>
  <c r="E60" i="1" s="1"/>
  <c r="D59" i="1"/>
  <c r="E59" i="1" s="1"/>
  <c r="D56" i="1"/>
  <c r="E56" i="1" s="1"/>
  <c r="D55" i="1"/>
  <c r="E55" i="1" s="1"/>
  <c r="L55" i="1" s="1"/>
  <c r="D54" i="1"/>
  <c r="E54" i="1" s="1"/>
  <c r="D53" i="1"/>
  <c r="E53" i="1" s="1"/>
  <c r="D52" i="1"/>
  <c r="E52" i="1" s="1"/>
  <c r="L52" i="1" s="1"/>
  <c r="D51" i="1"/>
  <c r="E51" i="1" s="1"/>
  <c r="D50" i="1"/>
  <c r="E50" i="1" s="1"/>
  <c r="I50" i="1" s="1"/>
  <c r="D49" i="1"/>
  <c r="E49" i="1" s="1"/>
  <c r="N49" i="1" s="1"/>
  <c r="D48" i="1"/>
  <c r="E48" i="1" s="1"/>
  <c r="G48" i="1" s="1"/>
  <c r="D47" i="1"/>
  <c r="E47" i="1" s="1"/>
  <c r="L47" i="1" s="1"/>
  <c r="D46" i="1"/>
  <c r="E46" i="1" s="1"/>
  <c r="D45" i="1"/>
  <c r="E45" i="1" s="1"/>
  <c r="D44" i="1"/>
  <c r="E44" i="1" s="1"/>
  <c r="L44" i="1" s="1"/>
  <c r="D43" i="1"/>
  <c r="E43" i="1" s="1"/>
  <c r="G43" i="1" s="1"/>
  <c r="D41" i="1"/>
  <c r="E41" i="1" s="1"/>
  <c r="K41" i="1" s="1"/>
  <c r="D40" i="1"/>
  <c r="E40" i="1" s="1"/>
  <c r="D38" i="1"/>
  <c r="E38" i="1" s="1"/>
  <c r="L38" i="1" s="1"/>
  <c r="D37" i="1"/>
  <c r="D36" i="1" s="1"/>
  <c r="D35" i="1"/>
  <c r="E35" i="1" s="1"/>
  <c r="D34" i="1"/>
  <c r="D32" i="1"/>
  <c r="E32" i="1" s="1"/>
  <c r="D31" i="1"/>
  <c r="E31" i="1" s="1"/>
  <c r="D29" i="1"/>
  <c r="D28" i="1"/>
  <c r="E28" i="1" s="1"/>
  <c r="N28" i="1" s="1"/>
  <c r="D26" i="1"/>
  <c r="E26" i="1" s="1"/>
  <c r="D25" i="1"/>
  <c r="D22" i="1"/>
  <c r="D21" i="1" s="1"/>
  <c r="D20" i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D19" i="1"/>
  <c r="D16" i="1"/>
  <c r="E16" i="1" s="1"/>
  <c r="D15" i="1"/>
  <c r="E15" i="1" s="1"/>
  <c r="N15" i="1" s="1"/>
  <c r="D14" i="1"/>
  <c r="E14" i="1" s="1"/>
  <c r="D13" i="1"/>
  <c r="E13" i="1" s="1"/>
  <c r="D12" i="1"/>
  <c r="E12" i="1" s="1"/>
  <c r="D11" i="1"/>
  <c r="E11" i="1" s="1"/>
  <c r="N11" i="1" s="1"/>
  <c r="D10" i="1"/>
  <c r="E10" i="1" s="1"/>
  <c r="D9" i="1"/>
  <c r="E9" i="1" s="1"/>
  <c r="D8" i="1"/>
  <c r="E8" i="1" s="1"/>
  <c r="D7" i="1"/>
  <c r="E7" i="1" s="1"/>
  <c r="N7" i="1" s="1"/>
  <c r="P28" i="1" l="1"/>
  <c r="D58" i="1"/>
  <c r="D27" i="1"/>
  <c r="L70" i="1"/>
  <c r="P94" i="1"/>
  <c r="N99" i="1"/>
  <c r="D24" i="1"/>
  <c r="O67" i="1"/>
  <c r="K49" i="1"/>
  <c r="P78" i="1"/>
  <c r="D109" i="1"/>
  <c r="P70" i="1"/>
  <c r="O99" i="1"/>
  <c r="I64" i="1"/>
  <c r="G28" i="1"/>
  <c r="J64" i="1"/>
  <c r="G94" i="1"/>
  <c r="H28" i="1"/>
  <c r="N64" i="1"/>
  <c r="L94" i="1"/>
  <c r="K31" i="1"/>
  <c r="K30" i="1" s="1"/>
  <c r="O31" i="1"/>
  <c r="H31" i="1"/>
  <c r="F106" i="1"/>
  <c r="N106" i="1"/>
  <c r="K106" i="1"/>
  <c r="M53" i="1"/>
  <c r="N53" i="1"/>
  <c r="I53" i="1"/>
  <c r="L50" i="1"/>
  <c r="G79" i="1"/>
  <c r="O87" i="1"/>
  <c r="N87" i="1"/>
  <c r="J44" i="1"/>
  <c r="J87" i="1"/>
  <c r="F28" i="1"/>
  <c r="N67" i="1"/>
  <c r="M103" i="1"/>
  <c r="L124" i="1"/>
  <c r="D66" i="1"/>
  <c r="N75" i="1"/>
  <c r="K28" i="1"/>
  <c r="O75" i="1"/>
  <c r="G91" i="1"/>
  <c r="F99" i="1"/>
  <c r="L28" i="1"/>
  <c r="E37" i="1"/>
  <c r="N37" i="1" s="1"/>
  <c r="G99" i="1"/>
  <c r="H70" i="1"/>
  <c r="P120" i="1"/>
  <c r="L120" i="1"/>
  <c r="N101" i="1"/>
  <c r="I101" i="1"/>
  <c r="G101" i="1"/>
  <c r="M101" i="1"/>
  <c r="J88" i="1"/>
  <c r="I88" i="1"/>
  <c r="N88" i="1"/>
  <c r="F88" i="1"/>
  <c r="F84" i="1"/>
  <c r="N84" i="1"/>
  <c r="J84" i="1"/>
  <c r="I84" i="1"/>
  <c r="N96" i="1"/>
  <c r="J96" i="1"/>
  <c r="I96" i="1"/>
  <c r="F96" i="1"/>
  <c r="N76" i="1"/>
  <c r="J76" i="1"/>
  <c r="F76" i="1"/>
  <c r="I76" i="1"/>
  <c r="G11" i="1"/>
  <c r="E19" i="1"/>
  <c r="D18" i="1"/>
  <c r="L54" i="1"/>
  <c r="I54" i="1"/>
  <c r="F54" i="1"/>
  <c r="D62" i="1"/>
  <c r="D57" i="1" s="1"/>
  <c r="O71" i="1"/>
  <c r="J71" i="1"/>
  <c r="N71" i="1"/>
  <c r="P102" i="1"/>
  <c r="L102" i="1"/>
  <c r="F102" i="1"/>
  <c r="H11" i="1"/>
  <c r="E62" i="1"/>
  <c r="I80" i="1"/>
  <c r="F80" i="1"/>
  <c r="I107" i="1"/>
  <c r="H107" i="1"/>
  <c r="N107" i="1"/>
  <c r="F107" i="1"/>
  <c r="M107" i="1"/>
  <c r="L116" i="1"/>
  <c r="K116" i="1"/>
  <c r="N63" i="1"/>
  <c r="G63" i="1"/>
  <c r="O63" i="1"/>
  <c r="J63" i="1"/>
  <c r="G71" i="1"/>
  <c r="J80" i="1"/>
  <c r="F91" i="1"/>
  <c r="I103" i="1"/>
  <c r="G116" i="1"/>
  <c r="G124" i="1"/>
  <c r="I16" i="1"/>
  <c r="N16" i="1"/>
  <c r="K12" i="1"/>
  <c r="I12" i="1"/>
  <c r="N12" i="1"/>
  <c r="N59" i="1"/>
  <c r="L59" i="1"/>
  <c r="P59" i="1"/>
  <c r="E68" i="1"/>
  <c r="O68" i="1" s="1"/>
  <c r="I72" i="1"/>
  <c r="J91" i="1"/>
  <c r="E110" i="1"/>
  <c r="L110" i="1" s="1"/>
  <c r="P26" i="1"/>
  <c r="L26" i="1"/>
  <c r="G26" i="1"/>
  <c r="F38" i="1"/>
  <c r="F59" i="1"/>
  <c r="J72" i="1"/>
  <c r="N91" i="1"/>
  <c r="N100" i="1"/>
  <c r="H100" i="1"/>
  <c r="G100" i="1"/>
  <c r="F100" i="1"/>
  <c r="L100" i="1"/>
  <c r="K100" i="1"/>
  <c r="G104" i="1"/>
  <c r="O104" i="1"/>
  <c r="K104" i="1"/>
  <c r="H104" i="1"/>
  <c r="L104" i="1"/>
  <c r="H125" i="1"/>
  <c r="I38" i="1"/>
  <c r="I47" i="1"/>
  <c r="G59" i="1"/>
  <c r="N72" i="1"/>
  <c r="P100" i="1"/>
  <c r="F104" i="1"/>
  <c r="L11" i="1"/>
  <c r="M45" i="1"/>
  <c r="N45" i="1"/>
  <c r="I45" i="1"/>
  <c r="F45" i="1"/>
  <c r="K45" i="1"/>
  <c r="H7" i="1"/>
  <c r="L7" i="1"/>
  <c r="G15" i="1"/>
  <c r="P32" i="1"/>
  <c r="N32" i="1"/>
  <c r="L32" i="1"/>
  <c r="K32" i="1"/>
  <c r="E30" i="1"/>
  <c r="H59" i="1"/>
  <c r="H82" i="1"/>
  <c r="N92" i="1"/>
  <c r="J92" i="1"/>
  <c r="F92" i="1"/>
  <c r="I92" i="1"/>
  <c r="M111" i="1"/>
  <c r="I111" i="1"/>
  <c r="H111" i="1"/>
  <c r="D6" i="1"/>
  <c r="D5" i="1" s="1"/>
  <c r="L51" i="1"/>
  <c r="I51" i="1"/>
  <c r="G51" i="1"/>
  <c r="G7" i="1"/>
  <c r="K8" i="1"/>
  <c r="N8" i="1"/>
  <c r="I8" i="1"/>
  <c r="H15" i="1"/>
  <c r="F32" i="1"/>
  <c r="M41" i="1"/>
  <c r="I41" i="1"/>
  <c r="F41" i="1"/>
  <c r="L48" i="1"/>
  <c r="J48" i="1"/>
  <c r="F53" i="1"/>
  <c r="K59" i="1"/>
  <c r="L15" i="1"/>
  <c r="G32" i="1"/>
  <c r="O60" i="1"/>
  <c r="I60" i="1"/>
  <c r="O74" i="1"/>
  <c r="H74" i="1"/>
  <c r="O79" i="1"/>
  <c r="N79" i="1"/>
  <c r="M97" i="1"/>
  <c r="L97" i="1"/>
  <c r="P128" i="1"/>
  <c r="L128" i="1"/>
  <c r="H32" i="1"/>
  <c r="H30" i="1" s="1"/>
  <c r="N41" i="1"/>
  <c r="M49" i="1"/>
  <c r="I49" i="1"/>
  <c r="F49" i="1"/>
  <c r="K53" i="1"/>
  <c r="F79" i="1"/>
  <c r="J121" i="1"/>
  <c r="N121" i="1"/>
  <c r="D86" i="1"/>
  <c r="J95" i="1"/>
  <c r="K126" i="1"/>
  <c r="F83" i="1"/>
  <c r="E29" i="1"/>
  <c r="N29" i="1" s="1"/>
  <c r="N27" i="1" s="1"/>
  <c r="G83" i="1"/>
  <c r="G95" i="1"/>
  <c r="F67" i="1"/>
  <c r="D30" i="1"/>
  <c r="G52" i="1"/>
  <c r="G55" i="1"/>
  <c r="G67" i="1"/>
  <c r="G75" i="1"/>
  <c r="N83" i="1"/>
  <c r="F87" i="1"/>
  <c r="E89" i="1"/>
  <c r="N89" i="1" s="1"/>
  <c r="N95" i="1"/>
  <c r="H98" i="1"/>
  <c r="I85" i="1"/>
  <c r="F95" i="1"/>
  <c r="I69" i="1"/>
  <c r="F75" i="1"/>
  <c r="J83" i="1"/>
  <c r="G78" i="1"/>
  <c r="J118" i="1"/>
  <c r="H127" i="1"/>
  <c r="I127" i="1"/>
  <c r="D129" i="1"/>
  <c r="O13" i="1"/>
  <c r="K13" i="1"/>
  <c r="G13" i="1"/>
  <c r="L13" i="1"/>
  <c r="F13" i="1"/>
  <c r="P13" i="1"/>
  <c r="J13" i="1"/>
  <c r="N13" i="1"/>
  <c r="M13" i="1"/>
  <c r="I13" i="1"/>
  <c r="H13" i="1"/>
  <c r="N35" i="1"/>
  <c r="J35" i="1"/>
  <c r="F35" i="1"/>
  <c r="M35" i="1"/>
  <c r="H35" i="1"/>
  <c r="P35" i="1"/>
  <c r="I35" i="1"/>
  <c r="O35" i="1"/>
  <c r="G35" i="1"/>
  <c r="L35" i="1"/>
  <c r="K35" i="1"/>
  <c r="O9" i="1"/>
  <c r="K9" i="1"/>
  <c r="G9" i="1"/>
  <c r="L9" i="1"/>
  <c r="F9" i="1"/>
  <c r="P9" i="1"/>
  <c r="J9" i="1"/>
  <c r="N9" i="1"/>
  <c r="H9" i="1"/>
  <c r="I9" i="1"/>
  <c r="M9" i="1"/>
  <c r="E6" i="1"/>
  <c r="E5" i="1" s="1"/>
  <c r="N14" i="1"/>
  <c r="J14" i="1"/>
  <c r="F14" i="1"/>
  <c r="O14" i="1"/>
  <c r="I14" i="1"/>
  <c r="M14" i="1"/>
  <c r="H14" i="1"/>
  <c r="G14" i="1"/>
  <c r="P14" i="1"/>
  <c r="L14" i="1"/>
  <c r="K14" i="1"/>
  <c r="N10" i="1"/>
  <c r="J10" i="1"/>
  <c r="F10" i="1"/>
  <c r="O10" i="1"/>
  <c r="I10" i="1"/>
  <c r="M10" i="1"/>
  <c r="H10" i="1"/>
  <c r="L10" i="1"/>
  <c r="G10" i="1"/>
  <c r="K10" i="1"/>
  <c r="P10" i="1"/>
  <c r="J8" i="1"/>
  <c r="O8" i="1"/>
  <c r="J12" i="1"/>
  <c r="P16" i="1"/>
  <c r="L16" i="1"/>
  <c r="H16" i="1"/>
  <c r="O16" i="1"/>
  <c r="E22" i="1"/>
  <c r="K37" i="1"/>
  <c r="M40" i="1"/>
  <c r="I40" i="1"/>
  <c r="N40" i="1"/>
  <c r="H40" i="1"/>
  <c r="E39" i="1"/>
  <c r="P40" i="1"/>
  <c r="K40" i="1"/>
  <c r="K39" i="1" s="1"/>
  <c r="F40" i="1"/>
  <c r="O43" i="1"/>
  <c r="O46" i="1"/>
  <c r="K46" i="1"/>
  <c r="G46" i="1"/>
  <c r="M46" i="1"/>
  <c r="H46" i="1"/>
  <c r="P46" i="1"/>
  <c r="J46" i="1"/>
  <c r="M56" i="1"/>
  <c r="I56" i="1"/>
  <c r="N56" i="1"/>
  <c r="H56" i="1"/>
  <c r="P56" i="1"/>
  <c r="K56" i="1"/>
  <c r="F56" i="1"/>
  <c r="O61" i="1"/>
  <c r="K61" i="1"/>
  <c r="G61" i="1"/>
  <c r="N61" i="1"/>
  <c r="I61" i="1"/>
  <c r="M61" i="1"/>
  <c r="F61" i="1"/>
  <c r="J61" i="1"/>
  <c r="O73" i="1"/>
  <c r="K73" i="1"/>
  <c r="G73" i="1"/>
  <c r="N73" i="1"/>
  <c r="J73" i="1"/>
  <c r="F73" i="1"/>
  <c r="P73" i="1"/>
  <c r="H73" i="1"/>
  <c r="M73" i="1"/>
  <c r="I73" i="1"/>
  <c r="O89" i="1"/>
  <c r="M7" i="1"/>
  <c r="I7" i="1"/>
  <c r="O7" i="1"/>
  <c r="M11" i="1"/>
  <c r="I11" i="1"/>
  <c r="O11" i="1"/>
  <c r="M15" i="1"/>
  <c r="I15" i="1"/>
  <c r="O15" i="1"/>
  <c r="F16" i="1"/>
  <c r="K16" i="1"/>
  <c r="E25" i="1"/>
  <c r="H26" i="1"/>
  <c r="M26" i="1"/>
  <c r="G29" i="1"/>
  <c r="I31" i="1"/>
  <c r="P31" i="1"/>
  <c r="D33" i="1"/>
  <c r="E34" i="1"/>
  <c r="F37" i="1"/>
  <c r="G40" i="1"/>
  <c r="M44" i="1"/>
  <c r="I44" i="1"/>
  <c r="N44" i="1"/>
  <c r="H44" i="1"/>
  <c r="P44" i="1"/>
  <c r="K44" i="1"/>
  <c r="F44" i="1"/>
  <c r="O44" i="1"/>
  <c r="F46" i="1"/>
  <c r="N47" i="1"/>
  <c r="J47" i="1"/>
  <c r="F47" i="1"/>
  <c r="P47" i="1"/>
  <c r="K47" i="1"/>
  <c r="M47" i="1"/>
  <c r="H47" i="1"/>
  <c r="O47" i="1"/>
  <c r="O50" i="1"/>
  <c r="K50" i="1"/>
  <c r="G50" i="1"/>
  <c r="M50" i="1"/>
  <c r="H50" i="1"/>
  <c r="P50" i="1"/>
  <c r="J50" i="1"/>
  <c r="N50" i="1"/>
  <c r="J52" i="1"/>
  <c r="I55" i="1"/>
  <c r="G56" i="1"/>
  <c r="M60" i="1"/>
  <c r="H61" i="1"/>
  <c r="L73" i="1"/>
  <c r="O77" i="1"/>
  <c r="K77" i="1"/>
  <c r="G77" i="1"/>
  <c r="N77" i="1"/>
  <c r="J77" i="1"/>
  <c r="F77" i="1"/>
  <c r="P77" i="1"/>
  <c r="H77" i="1"/>
  <c r="L77" i="1"/>
  <c r="O81" i="1"/>
  <c r="K81" i="1"/>
  <c r="G81" i="1"/>
  <c r="N81" i="1"/>
  <c r="J81" i="1"/>
  <c r="F81" i="1"/>
  <c r="P81" i="1"/>
  <c r="H81" i="1"/>
  <c r="I81" i="1"/>
  <c r="M81" i="1"/>
  <c r="N90" i="1"/>
  <c r="J90" i="1"/>
  <c r="F90" i="1"/>
  <c r="M90" i="1"/>
  <c r="I90" i="1"/>
  <c r="K90" i="1"/>
  <c r="L90" i="1"/>
  <c r="H90" i="1"/>
  <c r="P90" i="1"/>
  <c r="G90" i="1"/>
  <c r="P8" i="1"/>
  <c r="L8" i="1"/>
  <c r="H8" i="1"/>
  <c r="P12" i="1"/>
  <c r="L12" i="1"/>
  <c r="H12" i="1"/>
  <c r="O12" i="1"/>
  <c r="J16" i="1"/>
  <c r="P29" i="1"/>
  <c r="P27" i="1" s="1"/>
  <c r="L29" i="1"/>
  <c r="L27" i="1" s="1"/>
  <c r="H29" i="1"/>
  <c r="K29" i="1"/>
  <c r="F29" i="1"/>
  <c r="P37" i="1"/>
  <c r="L37" i="1"/>
  <c r="L36" i="1" s="1"/>
  <c r="H37" i="1"/>
  <c r="E36" i="1"/>
  <c r="O37" i="1"/>
  <c r="M37" i="1"/>
  <c r="G37" i="1"/>
  <c r="O40" i="1"/>
  <c r="N43" i="1"/>
  <c r="J43" i="1"/>
  <c r="F43" i="1"/>
  <c r="P43" i="1"/>
  <c r="K43" i="1"/>
  <c r="M43" i="1"/>
  <c r="H43" i="1"/>
  <c r="E42" i="1"/>
  <c r="N46" i="1"/>
  <c r="O56" i="1"/>
  <c r="J7" i="1"/>
  <c r="F8" i="1"/>
  <c r="J11" i="1"/>
  <c r="F12" i="1"/>
  <c r="J15" i="1"/>
  <c r="F7" i="1"/>
  <c r="K7" i="1"/>
  <c r="P7" i="1"/>
  <c r="G8" i="1"/>
  <c r="M8" i="1"/>
  <c r="F11" i="1"/>
  <c r="K11" i="1"/>
  <c r="P11" i="1"/>
  <c r="G12" i="1"/>
  <c r="M12" i="1"/>
  <c r="F15" i="1"/>
  <c r="K15" i="1"/>
  <c r="P15" i="1"/>
  <c r="G16" i="1"/>
  <c r="M16" i="1"/>
  <c r="I26" i="1"/>
  <c r="I29" i="1"/>
  <c r="O29" i="1"/>
  <c r="I37" i="1"/>
  <c r="I36" i="1" s="1"/>
  <c r="O38" i="1"/>
  <c r="K38" i="1"/>
  <c r="G38" i="1"/>
  <c r="M38" i="1"/>
  <c r="H38" i="1"/>
  <c r="P38" i="1"/>
  <c r="J38" i="1"/>
  <c r="N38" i="1"/>
  <c r="N36" i="1" s="1"/>
  <c r="J40" i="1"/>
  <c r="I43" i="1"/>
  <c r="G44" i="1"/>
  <c r="I46" i="1"/>
  <c r="G47" i="1"/>
  <c r="M48" i="1"/>
  <c r="I48" i="1"/>
  <c r="N48" i="1"/>
  <c r="H48" i="1"/>
  <c r="P48" i="1"/>
  <c r="K48" i="1"/>
  <c r="F48" i="1"/>
  <c r="O48" i="1"/>
  <c r="F50" i="1"/>
  <c r="N51" i="1"/>
  <c r="J51" i="1"/>
  <c r="F51" i="1"/>
  <c r="P51" i="1"/>
  <c r="K51" i="1"/>
  <c r="M51" i="1"/>
  <c r="H51" i="1"/>
  <c r="O51" i="1"/>
  <c r="O54" i="1"/>
  <c r="K54" i="1"/>
  <c r="G54" i="1"/>
  <c r="M54" i="1"/>
  <c r="H54" i="1"/>
  <c r="P54" i="1"/>
  <c r="J54" i="1"/>
  <c r="N54" i="1"/>
  <c r="J56" i="1"/>
  <c r="E58" i="1"/>
  <c r="E57" i="1" s="1"/>
  <c r="L61" i="1"/>
  <c r="O65" i="1"/>
  <c r="K65" i="1"/>
  <c r="G65" i="1"/>
  <c r="N65" i="1"/>
  <c r="J65" i="1"/>
  <c r="F65" i="1"/>
  <c r="F62" i="1" s="1"/>
  <c r="P65" i="1"/>
  <c r="H65" i="1"/>
  <c r="I65" i="1"/>
  <c r="M65" i="1"/>
  <c r="N74" i="1"/>
  <c r="J74" i="1"/>
  <c r="F74" i="1"/>
  <c r="M74" i="1"/>
  <c r="I74" i="1"/>
  <c r="K74" i="1"/>
  <c r="L74" i="1"/>
  <c r="P74" i="1"/>
  <c r="G74" i="1"/>
  <c r="I77" i="1"/>
  <c r="L81" i="1"/>
  <c r="O85" i="1"/>
  <c r="K85" i="1"/>
  <c r="G85" i="1"/>
  <c r="N85" i="1"/>
  <c r="J85" i="1"/>
  <c r="F85" i="1"/>
  <c r="P85" i="1"/>
  <c r="H85" i="1"/>
  <c r="L85" i="1"/>
  <c r="O90" i="1"/>
  <c r="O26" i="1"/>
  <c r="N26" i="1"/>
  <c r="J26" i="1"/>
  <c r="F26" i="1"/>
  <c r="K26" i="1"/>
  <c r="J29" i="1"/>
  <c r="N31" i="1"/>
  <c r="J31" i="1"/>
  <c r="F31" i="1"/>
  <c r="L31" i="1"/>
  <c r="G31" i="1"/>
  <c r="G30" i="1" s="1"/>
  <c r="M31" i="1"/>
  <c r="J37" i="1"/>
  <c r="D39" i="1"/>
  <c r="L40" i="1"/>
  <c r="D42" i="1"/>
  <c r="L43" i="1"/>
  <c r="L46" i="1"/>
  <c r="M52" i="1"/>
  <c r="I52" i="1"/>
  <c r="N52" i="1"/>
  <c r="H52" i="1"/>
  <c r="P52" i="1"/>
  <c r="K52" i="1"/>
  <c r="F52" i="1"/>
  <c r="O52" i="1"/>
  <c r="N55" i="1"/>
  <c r="J55" i="1"/>
  <c r="F55" i="1"/>
  <c r="P55" i="1"/>
  <c r="K55" i="1"/>
  <c r="M55" i="1"/>
  <c r="H55" i="1"/>
  <c r="O55" i="1"/>
  <c r="L56" i="1"/>
  <c r="P60" i="1"/>
  <c r="L60" i="1"/>
  <c r="H60" i="1"/>
  <c r="H58" i="1" s="1"/>
  <c r="K60" i="1"/>
  <c r="F60" i="1"/>
  <c r="N60" i="1"/>
  <c r="G60" i="1"/>
  <c r="J60" i="1"/>
  <c r="P61" i="1"/>
  <c r="O69" i="1"/>
  <c r="K69" i="1"/>
  <c r="G69" i="1"/>
  <c r="N69" i="1"/>
  <c r="J69" i="1"/>
  <c r="F69" i="1"/>
  <c r="P69" i="1"/>
  <c r="H69" i="1"/>
  <c r="L69" i="1"/>
  <c r="N82" i="1"/>
  <c r="J82" i="1"/>
  <c r="F82" i="1"/>
  <c r="M82" i="1"/>
  <c r="I82" i="1"/>
  <c r="K82" i="1"/>
  <c r="P82" i="1"/>
  <c r="G82" i="1"/>
  <c r="L82" i="1"/>
  <c r="O93" i="1"/>
  <c r="K93" i="1"/>
  <c r="G93" i="1"/>
  <c r="N93" i="1"/>
  <c r="J93" i="1"/>
  <c r="F93" i="1"/>
  <c r="P93" i="1"/>
  <c r="H93" i="1"/>
  <c r="M93" i="1"/>
  <c r="L93" i="1"/>
  <c r="M105" i="1"/>
  <c r="I105" i="1"/>
  <c r="P105" i="1"/>
  <c r="K105" i="1"/>
  <c r="F105" i="1"/>
  <c r="J105" i="1"/>
  <c r="O105" i="1"/>
  <c r="H105" i="1"/>
  <c r="G105" i="1"/>
  <c r="N112" i="1"/>
  <c r="J112" i="1"/>
  <c r="F112" i="1"/>
  <c r="O112" i="1"/>
  <c r="I112" i="1"/>
  <c r="M112" i="1"/>
  <c r="H112" i="1"/>
  <c r="K112" i="1"/>
  <c r="G112" i="1"/>
  <c r="O123" i="1"/>
  <c r="K123" i="1"/>
  <c r="G123" i="1"/>
  <c r="L123" i="1"/>
  <c r="F123" i="1"/>
  <c r="P123" i="1"/>
  <c r="J123" i="1"/>
  <c r="I123" i="1"/>
  <c r="H123" i="1"/>
  <c r="N123" i="1"/>
  <c r="M28" i="1"/>
  <c r="I28" i="1"/>
  <c r="J28" i="1"/>
  <c r="J27" i="1" s="1"/>
  <c r="O28" i="1"/>
  <c r="M32" i="1"/>
  <c r="I32" i="1"/>
  <c r="J32" i="1"/>
  <c r="O32" i="1"/>
  <c r="G41" i="1"/>
  <c r="G45" i="1"/>
  <c r="G49" i="1"/>
  <c r="G53" i="1"/>
  <c r="N70" i="1"/>
  <c r="J70" i="1"/>
  <c r="F70" i="1"/>
  <c r="M70" i="1"/>
  <c r="I70" i="1"/>
  <c r="K70" i="1"/>
  <c r="O70" i="1"/>
  <c r="O102" i="1"/>
  <c r="K102" i="1"/>
  <c r="G102" i="1"/>
  <c r="N102" i="1"/>
  <c r="I102" i="1"/>
  <c r="M102" i="1"/>
  <c r="H102" i="1"/>
  <c r="J102" i="1"/>
  <c r="N103" i="1"/>
  <c r="J103" i="1"/>
  <c r="F103" i="1"/>
  <c r="L103" i="1"/>
  <c r="G103" i="1"/>
  <c r="P103" i="1"/>
  <c r="K103" i="1"/>
  <c r="H103" i="1"/>
  <c r="L105" i="1"/>
  <c r="L112" i="1"/>
  <c r="P114" i="1"/>
  <c r="L114" i="1"/>
  <c r="H114" i="1"/>
  <c r="N114" i="1"/>
  <c r="I114" i="1"/>
  <c r="M114" i="1"/>
  <c r="G114" i="1"/>
  <c r="K114" i="1"/>
  <c r="J114" i="1"/>
  <c r="F114" i="1"/>
  <c r="M123" i="1"/>
  <c r="O97" i="1"/>
  <c r="K97" i="1"/>
  <c r="G97" i="1"/>
  <c r="N97" i="1"/>
  <c r="J97" i="1"/>
  <c r="F97" i="1"/>
  <c r="P97" i="1"/>
  <c r="H97" i="1"/>
  <c r="N98" i="1"/>
  <c r="J98" i="1"/>
  <c r="F98" i="1"/>
  <c r="M98" i="1"/>
  <c r="I98" i="1"/>
  <c r="K98" i="1"/>
  <c r="O98" i="1"/>
  <c r="N105" i="1"/>
  <c r="N108" i="1"/>
  <c r="J108" i="1"/>
  <c r="F108" i="1"/>
  <c r="O108" i="1"/>
  <c r="I108" i="1"/>
  <c r="M108" i="1"/>
  <c r="H108" i="1"/>
  <c r="P108" i="1"/>
  <c r="L108" i="1"/>
  <c r="K108" i="1"/>
  <c r="P112" i="1"/>
  <c r="M117" i="1"/>
  <c r="I117" i="1"/>
  <c r="L117" i="1"/>
  <c r="G117" i="1"/>
  <c r="P117" i="1"/>
  <c r="K117" i="1"/>
  <c r="F117" i="1"/>
  <c r="N117" i="1"/>
  <c r="J117" i="1"/>
  <c r="O117" i="1"/>
  <c r="P122" i="1"/>
  <c r="L122" i="1"/>
  <c r="H122" i="1"/>
  <c r="N122" i="1"/>
  <c r="I122" i="1"/>
  <c r="M122" i="1"/>
  <c r="G122" i="1"/>
  <c r="K122" i="1"/>
  <c r="J122" i="1"/>
  <c r="F122" i="1"/>
  <c r="P41" i="1"/>
  <c r="L41" i="1"/>
  <c r="H41" i="1"/>
  <c r="J41" i="1"/>
  <c r="O41" i="1"/>
  <c r="P45" i="1"/>
  <c r="L45" i="1"/>
  <c r="H45" i="1"/>
  <c r="J45" i="1"/>
  <c r="O45" i="1"/>
  <c r="P49" i="1"/>
  <c r="L49" i="1"/>
  <c r="H49" i="1"/>
  <c r="J49" i="1"/>
  <c r="O49" i="1"/>
  <c r="P53" i="1"/>
  <c r="L53" i="1"/>
  <c r="H53" i="1"/>
  <c r="J53" i="1"/>
  <c r="O53" i="1"/>
  <c r="N78" i="1"/>
  <c r="J78" i="1"/>
  <c r="F78" i="1"/>
  <c r="M78" i="1"/>
  <c r="I78" i="1"/>
  <c r="K78" i="1"/>
  <c r="O78" i="1"/>
  <c r="N94" i="1"/>
  <c r="J94" i="1"/>
  <c r="F94" i="1"/>
  <c r="M94" i="1"/>
  <c r="I94" i="1"/>
  <c r="K94" i="1"/>
  <c r="O94" i="1"/>
  <c r="I97" i="1"/>
  <c r="G98" i="1"/>
  <c r="P98" i="1"/>
  <c r="G108" i="1"/>
  <c r="E115" i="1"/>
  <c r="D113" i="1"/>
  <c r="H117" i="1"/>
  <c r="O122" i="1"/>
  <c r="M59" i="1"/>
  <c r="I59" i="1"/>
  <c r="J59" i="1"/>
  <c r="J58" i="1" s="1"/>
  <c r="O59" i="1"/>
  <c r="M63" i="1"/>
  <c r="I63" i="1"/>
  <c r="P63" i="1"/>
  <c r="L63" i="1"/>
  <c r="H63" i="1"/>
  <c r="K63" i="1"/>
  <c r="P64" i="1"/>
  <c r="L64" i="1"/>
  <c r="H64" i="1"/>
  <c r="O64" i="1"/>
  <c r="O62" i="1" s="1"/>
  <c r="K64" i="1"/>
  <c r="G64" i="1"/>
  <c r="M64" i="1"/>
  <c r="M67" i="1"/>
  <c r="I67" i="1"/>
  <c r="P67" i="1"/>
  <c r="L67" i="1"/>
  <c r="H67" i="1"/>
  <c r="K67" i="1"/>
  <c r="P68" i="1"/>
  <c r="L68" i="1"/>
  <c r="H68" i="1"/>
  <c r="M71" i="1"/>
  <c r="I71" i="1"/>
  <c r="P71" i="1"/>
  <c r="L71" i="1"/>
  <c r="H71" i="1"/>
  <c r="K71" i="1"/>
  <c r="P72" i="1"/>
  <c r="L72" i="1"/>
  <c r="H72" i="1"/>
  <c r="O72" i="1"/>
  <c r="K72" i="1"/>
  <c r="G72" i="1"/>
  <c r="M72" i="1"/>
  <c r="M75" i="1"/>
  <c r="I75" i="1"/>
  <c r="P75" i="1"/>
  <c r="L75" i="1"/>
  <c r="H75" i="1"/>
  <c r="K75" i="1"/>
  <c r="P76" i="1"/>
  <c r="L76" i="1"/>
  <c r="H76" i="1"/>
  <c r="O76" i="1"/>
  <c r="K76" i="1"/>
  <c r="G76" i="1"/>
  <c r="M76" i="1"/>
  <c r="M79" i="1"/>
  <c r="I79" i="1"/>
  <c r="P79" i="1"/>
  <c r="L79" i="1"/>
  <c r="H79" i="1"/>
  <c r="K79" i="1"/>
  <c r="P80" i="1"/>
  <c r="L80" i="1"/>
  <c r="H80" i="1"/>
  <c r="O80" i="1"/>
  <c r="K80" i="1"/>
  <c r="G80" i="1"/>
  <c r="M80" i="1"/>
  <c r="M83" i="1"/>
  <c r="I83" i="1"/>
  <c r="P83" i="1"/>
  <c r="L83" i="1"/>
  <c r="H83" i="1"/>
  <c r="K83" i="1"/>
  <c r="P84" i="1"/>
  <c r="L84" i="1"/>
  <c r="H84" i="1"/>
  <c r="O84" i="1"/>
  <c r="K84" i="1"/>
  <c r="G84" i="1"/>
  <c r="M84" i="1"/>
  <c r="M87" i="1"/>
  <c r="I87" i="1"/>
  <c r="P87" i="1"/>
  <c r="L87" i="1"/>
  <c r="H87" i="1"/>
  <c r="K87" i="1"/>
  <c r="P88" i="1"/>
  <c r="L88" i="1"/>
  <c r="H88" i="1"/>
  <c r="O88" i="1"/>
  <c r="K88" i="1"/>
  <c r="G88" i="1"/>
  <c r="M88" i="1"/>
  <c r="M91" i="1"/>
  <c r="I91" i="1"/>
  <c r="P91" i="1"/>
  <c r="L91" i="1"/>
  <c r="H91" i="1"/>
  <c r="K91" i="1"/>
  <c r="P92" i="1"/>
  <c r="L92" i="1"/>
  <c r="H92" i="1"/>
  <c r="O92" i="1"/>
  <c r="K92" i="1"/>
  <c r="G92" i="1"/>
  <c r="M92" i="1"/>
  <c r="M95" i="1"/>
  <c r="I95" i="1"/>
  <c r="P95" i="1"/>
  <c r="L95" i="1"/>
  <c r="H95" i="1"/>
  <c r="K95" i="1"/>
  <c r="P96" i="1"/>
  <c r="L96" i="1"/>
  <c r="H96" i="1"/>
  <c r="O96" i="1"/>
  <c r="K96" i="1"/>
  <c r="G96" i="1"/>
  <c r="M96" i="1"/>
  <c r="M99" i="1"/>
  <c r="I99" i="1"/>
  <c r="P99" i="1"/>
  <c r="L99" i="1"/>
  <c r="H99" i="1"/>
  <c r="K99" i="1"/>
  <c r="P106" i="1"/>
  <c r="L106" i="1"/>
  <c r="H106" i="1"/>
  <c r="M106" i="1"/>
  <c r="G106" i="1"/>
  <c r="J106" i="1"/>
  <c r="O106" i="1"/>
  <c r="I106" i="1"/>
  <c r="N120" i="1"/>
  <c r="J120" i="1"/>
  <c r="F120" i="1"/>
  <c r="O120" i="1"/>
  <c r="I120" i="1"/>
  <c r="M120" i="1"/>
  <c r="H120" i="1"/>
  <c r="E119" i="1"/>
  <c r="K120" i="1"/>
  <c r="G120" i="1"/>
  <c r="M125" i="1"/>
  <c r="I125" i="1"/>
  <c r="L125" i="1"/>
  <c r="G125" i="1"/>
  <c r="P125" i="1"/>
  <c r="K125" i="1"/>
  <c r="F125" i="1"/>
  <c r="N125" i="1"/>
  <c r="J125" i="1"/>
  <c r="N128" i="1"/>
  <c r="J128" i="1"/>
  <c r="F128" i="1"/>
  <c r="O128" i="1"/>
  <c r="I128" i="1"/>
  <c r="M128" i="1"/>
  <c r="H128" i="1"/>
  <c r="K128" i="1"/>
  <c r="G128" i="1"/>
  <c r="P101" i="1"/>
  <c r="L101" i="1"/>
  <c r="H101" i="1"/>
  <c r="J101" i="1"/>
  <c r="O101" i="1"/>
  <c r="P118" i="1"/>
  <c r="L118" i="1"/>
  <c r="H118" i="1"/>
  <c r="N118" i="1"/>
  <c r="I118" i="1"/>
  <c r="M118" i="1"/>
  <c r="G118" i="1"/>
  <c r="O118" i="1"/>
  <c r="M121" i="1"/>
  <c r="I121" i="1"/>
  <c r="L121" i="1"/>
  <c r="G121" i="1"/>
  <c r="P121" i="1"/>
  <c r="K121" i="1"/>
  <c r="F121" i="1"/>
  <c r="O121" i="1"/>
  <c r="P126" i="1"/>
  <c r="L126" i="1"/>
  <c r="H126" i="1"/>
  <c r="N126" i="1"/>
  <c r="I126" i="1"/>
  <c r="M126" i="1"/>
  <c r="G126" i="1"/>
  <c r="O126" i="1"/>
  <c r="P130" i="1"/>
  <c r="P129" i="1" s="1"/>
  <c r="L130" i="1"/>
  <c r="L129" i="1" s="1"/>
  <c r="H130" i="1"/>
  <c r="H129" i="1" s="1"/>
  <c r="E129" i="1"/>
  <c r="N130" i="1"/>
  <c r="N129" i="1" s="1"/>
  <c r="I130" i="1"/>
  <c r="I129" i="1" s="1"/>
  <c r="M130" i="1"/>
  <c r="M129" i="1" s="1"/>
  <c r="G130" i="1"/>
  <c r="G129" i="1" s="1"/>
  <c r="K130" i="1"/>
  <c r="K129" i="1" s="1"/>
  <c r="F130" i="1"/>
  <c r="F129" i="1" s="1"/>
  <c r="M100" i="1"/>
  <c r="I100" i="1"/>
  <c r="J100" i="1"/>
  <c r="O100" i="1"/>
  <c r="F101" i="1"/>
  <c r="K101" i="1"/>
  <c r="N104" i="1"/>
  <c r="M104" i="1"/>
  <c r="I104" i="1"/>
  <c r="J104" i="1"/>
  <c r="P104" i="1"/>
  <c r="O107" i="1"/>
  <c r="K107" i="1"/>
  <c r="G107" i="1"/>
  <c r="P107" i="1"/>
  <c r="J107" i="1"/>
  <c r="L107" i="1"/>
  <c r="O111" i="1"/>
  <c r="K111" i="1"/>
  <c r="G111" i="1"/>
  <c r="L111" i="1"/>
  <c r="F111" i="1"/>
  <c r="P111" i="1"/>
  <c r="J111" i="1"/>
  <c r="N111" i="1"/>
  <c r="N116" i="1"/>
  <c r="J116" i="1"/>
  <c r="F116" i="1"/>
  <c r="O116" i="1"/>
  <c r="I116" i="1"/>
  <c r="M116" i="1"/>
  <c r="H116" i="1"/>
  <c r="P116" i="1"/>
  <c r="F118" i="1"/>
  <c r="D119" i="1"/>
  <c r="H121" i="1"/>
  <c r="N124" i="1"/>
  <c r="J124" i="1"/>
  <c r="F124" i="1"/>
  <c r="O124" i="1"/>
  <c r="I124" i="1"/>
  <c r="M124" i="1"/>
  <c r="H124" i="1"/>
  <c r="P124" i="1"/>
  <c r="F126" i="1"/>
  <c r="O127" i="1"/>
  <c r="K127" i="1"/>
  <c r="G127" i="1"/>
  <c r="L127" i="1"/>
  <c r="F127" i="1"/>
  <c r="P127" i="1"/>
  <c r="J127" i="1"/>
  <c r="N127" i="1"/>
  <c r="J130" i="1"/>
  <c r="J129" i="1" s="1"/>
  <c r="I39" i="1" l="1"/>
  <c r="F110" i="1"/>
  <c r="O30" i="1"/>
  <c r="N62" i="1"/>
  <c r="O110" i="1"/>
  <c r="O109" i="1" s="1"/>
  <c r="N110" i="1"/>
  <c r="N30" i="1"/>
  <c r="P110" i="1"/>
  <c r="P109" i="1" s="1"/>
  <c r="F27" i="1"/>
  <c r="J62" i="1"/>
  <c r="J57" i="1" s="1"/>
  <c r="G27" i="1"/>
  <c r="I89" i="1"/>
  <c r="I86" i="1" s="1"/>
  <c r="L89" i="1"/>
  <c r="E86" i="1"/>
  <c r="N58" i="1"/>
  <c r="N57" i="1" s="1"/>
  <c r="M89" i="1"/>
  <c r="H27" i="1"/>
  <c r="H89" i="1"/>
  <c r="F36" i="1"/>
  <c r="P89" i="1"/>
  <c r="P86" i="1" s="1"/>
  <c r="J89" i="1"/>
  <c r="J86" i="1" s="1"/>
  <c r="G89" i="1"/>
  <c r="G86" i="1" s="1"/>
  <c r="K89" i="1"/>
  <c r="K86" i="1" s="1"/>
  <c r="P30" i="1"/>
  <c r="N39" i="1"/>
  <c r="M39" i="1"/>
  <c r="I62" i="1"/>
  <c r="M29" i="1"/>
  <c r="M27" i="1" s="1"/>
  <c r="E66" i="1"/>
  <c r="F30" i="1"/>
  <c r="N86" i="1"/>
  <c r="F109" i="1"/>
  <c r="P42" i="1"/>
  <c r="J119" i="1"/>
  <c r="M68" i="1"/>
  <c r="M66" i="1" s="1"/>
  <c r="K27" i="1"/>
  <c r="G68" i="1"/>
  <c r="G66" i="1" s="1"/>
  <c r="N6" i="1"/>
  <c r="N5" i="1" s="1"/>
  <c r="K68" i="1"/>
  <c r="K66" i="1" s="1"/>
  <c r="P119" i="1"/>
  <c r="E109" i="1"/>
  <c r="K42" i="1"/>
  <c r="F39" i="1"/>
  <c r="F19" i="1"/>
  <c r="E18" i="1"/>
  <c r="H110" i="1"/>
  <c r="H109" i="1" s="1"/>
  <c r="H6" i="1"/>
  <c r="H5" i="1" s="1"/>
  <c r="G62" i="1"/>
  <c r="L42" i="1"/>
  <c r="L6" i="1"/>
  <c r="L5" i="1" s="1"/>
  <c r="F58" i="1"/>
  <c r="F57" i="1" s="1"/>
  <c r="P39" i="1"/>
  <c r="I58" i="1"/>
  <c r="I57" i="1" s="1"/>
  <c r="K58" i="1"/>
  <c r="L39" i="1"/>
  <c r="H39" i="1"/>
  <c r="M58" i="1"/>
  <c r="O39" i="1"/>
  <c r="E27" i="1"/>
  <c r="K110" i="1"/>
  <c r="K109" i="1" s="1"/>
  <c r="J110" i="1"/>
  <c r="J109" i="1" s="1"/>
  <c r="L58" i="1"/>
  <c r="J36" i="1"/>
  <c r="G58" i="1"/>
  <c r="N68" i="1"/>
  <c r="N66" i="1" s="1"/>
  <c r="J68" i="1"/>
  <c r="J66" i="1" s="1"/>
  <c r="I68" i="1"/>
  <c r="I66" i="1" s="1"/>
  <c r="F68" i="1"/>
  <c r="F66" i="1" s="1"/>
  <c r="L119" i="1"/>
  <c r="G110" i="1"/>
  <c r="G109" i="1" s="1"/>
  <c r="O86" i="1"/>
  <c r="G42" i="1"/>
  <c r="D23" i="1"/>
  <c r="D17" i="1" s="1"/>
  <c r="D131" i="1" s="1"/>
  <c r="D133" i="1" s="1"/>
  <c r="F89" i="1"/>
  <c r="F86" i="1" s="1"/>
  <c r="M110" i="1"/>
  <c r="M109" i="1" s="1"/>
  <c r="O119" i="1"/>
  <c r="L30" i="1"/>
  <c r="I42" i="1"/>
  <c r="M36" i="1"/>
  <c r="I110" i="1"/>
  <c r="I109" i="1" s="1"/>
  <c r="G6" i="1"/>
  <c r="G5" i="1" s="1"/>
  <c r="I30" i="1"/>
  <c r="L66" i="1"/>
  <c r="H62" i="1"/>
  <c r="H57" i="1" s="1"/>
  <c r="M62" i="1"/>
  <c r="O115" i="1"/>
  <c r="O113" i="1" s="1"/>
  <c r="K115" i="1"/>
  <c r="K113" i="1" s="1"/>
  <c r="G115" i="1"/>
  <c r="G113" i="1" s="1"/>
  <c r="L115" i="1"/>
  <c r="L113" i="1" s="1"/>
  <c r="F115" i="1"/>
  <c r="F113" i="1" s="1"/>
  <c r="P115" i="1"/>
  <c r="P113" i="1" s="1"/>
  <c r="J115" i="1"/>
  <c r="J113" i="1" s="1"/>
  <c r="I115" i="1"/>
  <c r="I113" i="1" s="1"/>
  <c r="H115" i="1"/>
  <c r="H113" i="1" s="1"/>
  <c r="N115" i="1"/>
  <c r="N113" i="1" s="1"/>
  <c r="M115" i="1"/>
  <c r="M113" i="1" s="1"/>
  <c r="J39" i="1"/>
  <c r="J6" i="1"/>
  <c r="J5" i="1" s="1"/>
  <c r="O25" i="1"/>
  <c r="O24" i="1" s="1"/>
  <c r="K25" i="1"/>
  <c r="K24" i="1" s="1"/>
  <c r="G25" i="1"/>
  <c r="G24" i="1" s="1"/>
  <c r="M25" i="1"/>
  <c r="M24" i="1" s="1"/>
  <c r="H25" i="1"/>
  <c r="H24" i="1" s="1"/>
  <c r="E24" i="1"/>
  <c r="L25" i="1"/>
  <c r="L24" i="1" s="1"/>
  <c r="F25" i="1"/>
  <c r="F24" i="1" s="1"/>
  <c r="N25" i="1"/>
  <c r="N24" i="1" s="1"/>
  <c r="P25" i="1"/>
  <c r="P24" i="1" s="1"/>
  <c r="J25" i="1"/>
  <c r="J24" i="1" s="1"/>
  <c r="I25" i="1"/>
  <c r="I24" i="1" s="1"/>
  <c r="L109" i="1"/>
  <c r="H119" i="1"/>
  <c r="F119" i="1"/>
  <c r="H86" i="1"/>
  <c r="M86" i="1"/>
  <c r="O66" i="1"/>
  <c r="P66" i="1"/>
  <c r="L62" i="1"/>
  <c r="L57" i="1" s="1"/>
  <c r="O58" i="1"/>
  <c r="O57" i="1" s="1"/>
  <c r="I27" i="1"/>
  <c r="P58" i="1"/>
  <c r="P6" i="1"/>
  <c r="P5" i="1" s="1"/>
  <c r="H42" i="1"/>
  <c r="F42" i="1"/>
  <c r="G36" i="1"/>
  <c r="H36" i="1"/>
  <c r="G39" i="1"/>
  <c r="O6" i="1"/>
  <c r="O5" i="1" s="1"/>
  <c r="O42" i="1"/>
  <c r="N22" i="1"/>
  <c r="N21" i="1" s="1"/>
  <c r="J22" i="1"/>
  <c r="J21" i="1" s="1"/>
  <c r="F22" i="1"/>
  <c r="F21" i="1" s="1"/>
  <c r="O22" i="1"/>
  <c r="O21" i="1" s="1"/>
  <c r="I22" i="1"/>
  <c r="I21" i="1" s="1"/>
  <c r="M22" i="1"/>
  <c r="M21" i="1" s="1"/>
  <c r="H22" i="1"/>
  <c r="H21" i="1" s="1"/>
  <c r="E21" i="1"/>
  <c r="K22" i="1"/>
  <c r="K21" i="1" s="1"/>
  <c r="L22" i="1"/>
  <c r="L21" i="1" s="1"/>
  <c r="G22" i="1"/>
  <c r="G21" i="1" s="1"/>
  <c r="P22" i="1"/>
  <c r="P21" i="1" s="1"/>
  <c r="N109" i="1"/>
  <c r="G119" i="1"/>
  <c r="M119" i="1"/>
  <c r="L86" i="1"/>
  <c r="P62" i="1"/>
  <c r="K6" i="1"/>
  <c r="K5" i="1" s="1"/>
  <c r="M42" i="1"/>
  <c r="J42" i="1"/>
  <c r="I6" i="1"/>
  <c r="I5" i="1" s="1"/>
  <c r="K36" i="1"/>
  <c r="K119" i="1"/>
  <c r="I119" i="1"/>
  <c r="N119" i="1"/>
  <c r="H66" i="1"/>
  <c r="K62" i="1"/>
  <c r="E113" i="1"/>
  <c r="O27" i="1"/>
  <c r="M30" i="1"/>
  <c r="J30" i="1"/>
  <c r="F6" i="1"/>
  <c r="F5" i="1" s="1"/>
  <c r="N42" i="1"/>
  <c r="O36" i="1"/>
  <c r="P36" i="1"/>
  <c r="O34" i="1"/>
  <c r="O33" i="1" s="1"/>
  <c r="K34" i="1"/>
  <c r="K33" i="1" s="1"/>
  <c r="G34" i="1"/>
  <c r="G33" i="1" s="1"/>
  <c r="P34" i="1"/>
  <c r="P33" i="1" s="1"/>
  <c r="J34" i="1"/>
  <c r="J33" i="1" s="1"/>
  <c r="N34" i="1"/>
  <c r="N33" i="1" s="1"/>
  <c r="H34" i="1"/>
  <c r="H33" i="1" s="1"/>
  <c r="M34" i="1"/>
  <c r="M33" i="1" s="1"/>
  <c r="F34" i="1"/>
  <c r="F33" i="1" s="1"/>
  <c r="E33" i="1"/>
  <c r="L34" i="1"/>
  <c r="L33" i="1" s="1"/>
  <c r="I34" i="1"/>
  <c r="I33" i="1" s="1"/>
  <c r="M6" i="1"/>
  <c r="M5" i="1" s="1"/>
  <c r="M57" i="1" l="1"/>
  <c r="G57" i="1"/>
  <c r="F23" i="1"/>
  <c r="F18" i="1"/>
  <c r="G19" i="1"/>
  <c r="K57" i="1"/>
  <c r="I23" i="1"/>
  <c r="F17" i="1"/>
  <c r="F131" i="1" s="1"/>
  <c r="F133" i="1" s="1"/>
  <c r="M23" i="1"/>
  <c r="J23" i="1"/>
  <c r="L23" i="1"/>
  <c r="G23" i="1"/>
  <c r="P57" i="1"/>
  <c r="P23" i="1"/>
  <c r="E23" i="1"/>
  <c r="E17" i="1" s="1"/>
  <c r="E131" i="1" s="1"/>
  <c r="E133" i="1" s="1"/>
  <c r="K23" i="1"/>
  <c r="N23" i="1"/>
  <c r="H23" i="1"/>
  <c r="O23" i="1"/>
  <c r="G18" i="1" l="1"/>
  <c r="G17" i="1" s="1"/>
  <c r="G131" i="1" s="1"/>
  <c r="G133" i="1" s="1"/>
  <c r="H19" i="1"/>
  <c r="I19" i="1" l="1"/>
  <c r="H18" i="1"/>
  <c r="H17" i="1" s="1"/>
  <c r="H131" i="1" s="1"/>
  <c r="H133" i="1" s="1"/>
  <c r="I18" i="1" l="1"/>
  <c r="I17" i="1" s="1"/>
  <c r="I131" i="1" s="1"/>
  <c r="I133" i="1" s="1"/>
  <c r="J19" i="1"/>
  <c r="J18" i="1" l="1"/>
  <c r="J17" i="1" s="1"/>
  <c r="J131" i="1" s="1"/>
  <c r="J133" i="1" s="1"/>
  <c r="K19" i="1"/>
  <c r="L19" i="1" l="1"/>
  <c r="K18" i="1"/>
  <c r="K17" i="1" s="1"/>
  <c r="K131" i="1" s="1"/>
  <c r="K133" i="1" s="1"/>
  <c r="M19" i="1" l="1"/>
  <c r="L18" i="1"/>
  <c r="L17" i="1" s="1"/>
  <c r="L131" i="1" s="1"/>
  <c r="L133" i="1" s="1"/>
  <c r="N19" i="1" l="1"/>
  <c r="M18" i="1"/>
  <c r="M17" i="1" s="1"/>
  <c r="M131" i="1" s="1"/>
  <c r="M133" i="1" s="1"/>
  <c r="O19" i="1" l="1"/>
  <c r="N18" i="1"/>
  <c r="N17" i="1" s="1"/>
  <c r="N131" i="1" s="1"/>
  <c r="N133" i="1" s="1"/>
  <c r="O18" i="1" l="1"/>
  <c r="O17" i="1" s="1"/>
  <c r="O131" i="1" s="1"/>
  <c r="O133" i="1" s="1"/>
  <c r="P19" i="1"/>
  <c r="P18" i="1" s="1"/>
  <c r="P17" i="1" s="1"/>
  <c r="P131" i="1" s="1"/>
  <c r="P133" i="1" s="1"/>
</calcChain>
</file>

<file path=xl/sharedStrings.xml><?xml version="1.0" encoding="utf-8"?>
<sst xmlns="http://schemas.openxmlformats.org/spreadsheetml/2006/main" count="155" uniqueCount="140">
  <si>
    <t>Sistema Municipal para el Desarrollo Integral de la Familia de Tulancingo de Bravo, Hidalgo</t>
  </si>
  <si>
    <t>Proyecto de Presupuesto de Ingresos 2026</t>
  </si>
  <si>
    <t>Calendarización base mensual</t>
  </si>
  <si>
    <t>CONCEPTO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</si>
  <si>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</si>
  <si>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</si>
  <si>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</si>
  <si>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</si>
  <si>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</si>
  <si>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</si>
  <si>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</si>
  <si>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</si>
  <si>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</si>
  <si>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</si>
  <si>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</si>
  <si>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</si>
  <si>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</si>
  <si>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OTROS APROVECHAMIENTOS</t>
  </si>
  <si>
    <t>HERENCIAS Y DONATIVOS</t>
  </si>
  <si>
    <t>CECILIA MARTINEZ DORANTES (MICHOACANA CUAUHTEMOC)</t>
  </si>
  <si>
    <t>CECILIA MARTINEZ DORANTES (MICHOACANA SAN VICENTE)</t>
  </si>
  <si>
    <t>ROSENDO MANCILLA RAMIREZ (PIZZALIA)</t>
  </si>
  <si>
    <t>ALIMENTOS MAR-ZAB-SA</t>
  </si>
  <si>
    <t>MIRTHA ADRIANA CORTEZ VAZQUEZ (VILLA NOVA)</t>
  </si>
  <si>
    <t>LORENZO MIGUEL PEREA VALDEZ (FLORESTA)</t>
  </si>
  <si>
    <t>LORENZO MIGUEL PEREA VALDEZ (CARACOL)</t>
  </si>
  <si>
    <t>JOSE ALONSO HERNANDEZ VARGAS (CAFÉ EXPRES)</t>
  </si>
  <si>
    <t>OTROS  DONATIVOS (CARACOL)</t>
  </si>
  <si>
    <t>OTROS DONATIVOS</t>
  </si>
  <si>
    <t>INGRESOS POR VENTA DE BIENES Y SERVICIOS DE ORGANISMOS DESCENTRALIZADOS</t>
  </si>
  <si>
    <t>DIRECCION GENERAL</t>
  </si>
  <si>
    <t>TREN ELÉCTRICO</t>
  </si>
  <si>
    <t>VAGON ARTESANAL</t>
  </si>
  <si>
    <t>ASISTENCIA SOCIAL</t>
  </si>
  <si>
    <t>TRASLADOS AMBULANCIA</t>
  </si>
  <si>
    <t>ASISTENCIA ALIMENTARIA</t>
  </si>
  <si>
    <t>COMPLEMENTO (NIÑOS MENORES DE 5 AÑOS)</t>
  </si>
  <si>
    <t>CUOTA DE RECUPERACION</t>
  </si>
  <si>
    <t>UTILIDAD</t>
  </si>
  <si>
    <t>ATENCION ALIMENTARIA  SUJETOS VULNERABLES</t>
  </si>
  <si>
    <t>ATENCION A PERSONAS CON DISCAPACIDAD</t>
  </si>
  <si>
    <t>DESAYUNO ESCOLAR CALIENTE</t>
  </si>
  <si>
    <t>CUOTA DE RECUPERACIÓN</t>
  </si>
  <si>
    <t>DOTACIÓN ALIMENTARIA SUJETOS VULNERABLES ADULTOS MAYORES</t>
  </si>
  <si>
    <t>DESAYUNOS FRIOS</t>
  </si>
  <si>
    <t>PROGRAMA 1000 DÍAS</t>
  </si>
  <si>
    <t>PROGRAMA DE ATENCIÓN ALIMENTARIA EN LOS PRIMEROS 1000 DÍAS: MUJERES EMBARAZADAS O EN PERIODO DE LACTANCIA</t>
  </si>
  <si>
    <t>PROGRAMA DE ATENCIÓN ALIMENTARIA EN LOS PRIMEROS 1000 DÍAS: NIÑAS Y NIÑOS DE SEIS A DOCE MESES DE EDAD</t>
  </si>
  <si>
    <t>PROGRAMA DE ATENCIÓN ALIMENTARIA EN LOS PRIMEROS 1000 DÍAS: NIÑAS Y NIÑOS DE DOCE A 24 MESES.</t>
  </si>
  <si>
    <t>ESPACIOS DE ALIMENTACIÓN</t>
  </si>
  <si>
    <t>DESAYUNOS BUFFET</t>
  </si>
  <si>
    <t>COMIDAS</t>
  </si>
  <si>
    <t>ANTOJITOS A</t>
  </si>
  <si>
    <t>ANTOJITOS B</t>
  </si>
  <si>
    <t>COMIDA RÁPIDA</t>
  </si>
  <si>
    <t>POSTRES</t>
  </si>
  <si>
    <t>BEBIDAS ENVASADAS</t>
  </si>
  <si>
    <t>BEBIDAS PREPARADAS A</t>
  </si>
  <si>
    <t>BEBIDAS PREPARADAS B</t>
  </si>
  <si>
    <t>MENÚ DEL DÍA</t>
  </si>
  <si>
    <t>CENTROS DE ASISTENCIA INFANTIL COMUNITARIO</t>
  </si>
  <si>
    <t>CAIC JUAREZ</t>
  </si>
  <si>
    <t>INSCRIPCION</t>
  </si>
  <si>
    <t>COLEGIATURA</t>
  </si>
  <si>
    <t>CAIC MADERO</t>
  </si>
  <si>
    <t>UNIDAD BASICA DE REHABILITACION</t>
  </si>
  <si>
    <t>MEDICINA GENERAL PRIMERA VEZ</t>
  </si>
  <si>
    <t>VALORACIÓN INICIAL</t>
  </si>
  <si>
    <t>MEDICINA GENERAL (SUBSECUENTE)</t>
  </si>
  <si>
    <t>VALORACIÓN SUBSECUENTE</t>
  </si>
  <si>
    <t>CONSTANCIA DE ASISTENCIA</t>
  </si>
  <si>
    <t>DICTÁMEN MÉDICO</t>
  </si>
  <si>
    <t>INFORME EVOLUTIVO DE TRATAMIENTO</t>
  </si>
  <si>
    <t>HIDROTERAPIA CUERPO COMPLETO</t>
  </si>
  <si>
    <t>TERAPIA FÍSICA</t>
  </si>
  <si>
    <t>VENDAJE NEURO MUSCULAR</t>
  </si>
  <si>
    <t>TERAPIA OCUPACIONAL</t>
  </si>
  <si>
    <t>TERAPIA DE LENGUAJE</t>
  </si>
  <si>
    <t>PSICOLOGÍA</t>
  </si>
  <si>
    <t>TRASLADOS LOCALES</t>
  </si>
  <si>
    <t>MASAJE TERAPÉUTICO</t>
  </si>
  <si>
    <t>TALLER LENGUA DE SEÑAS MEXICANAS</t>
  </si>
  <si>
    <t>TERAPIA PSICOPEDAGÓGICAS</t>
  </si>
  <si>
    <t>INTERVENCIÓN Y ESTIMULACIÓN TEMPRANA</t>
  </si>
  <si>
    <t>SESIONES DE EVALUACIÓN DIAGNÓSTICA PSICOLÓGICA</t>
  </si>
  <si>
    <t>INSTITUTO DE CAPACITACION</t>
  </si>
  <si>
    <t>INSCRIPCIÓN ALUMNOS</t>
  </si>
  <si>
    <t>MENSUALIDAD</t>
  </si>
  <si>
    <t>CONSULTA MÉDICA GENERAL</t>
  </si>
  <si>
    <t>CERTIFICADO MÉDICO</t>
  </si>
  <si>
    <t>TOMA DE PRESIÓN</t>
  </si>
  <si>
    <t>APLICACIÓN INYECCIÓN</t>
  </si>
  <si>
    <t>ATENCIÓN PSICOLÓGICA I</t>
  </si>
  <si>
    <t>ESTIMULACIÓN TEMPRANA</t>
  </si>
  <si>
    <t>CONSULTA DENTAL</t>
  </si>
  <si>
    <t>ODONTOEXESIS</t>
  </si>
  <si>
    <t>PROFILÁXIS</t>
  </si>
  <si>
    <t>CANAL DE ACCESO</t>
  </si>
  <si>
    <t>APLICACIÓN DE FLUOR</t>
  </si>
  <si>
    <t>CURACIÓN</t>
  </si>
  <si>
    <t>EXTRACCIÓN</t>
  </si>
  <si>
    <t>IONÓMERO</t>
  </si>
  <si>
    <t>CEMENTADO</t>
  </si>
  <si>
    <t>RESINA</t>
  </si>
  <si>
    <t>ATENCIÓN OPTOMÉTRICA</t>
  </si>
  <si>
    <t>PAPANICOLAO</t>
  </si>
  <si>
    <t>COLPOSCOPIA</t>
  </si>
  <si>
    <t>PAQUETE PREVENTIVO GINECÓLOGO</t>
  </si>
  <si>
    <t>TERCERA EDAD</t>
  </si>
  <si>
    <t>INSCRIPCIÓN</t>
  </si>
  <si>
    <t>DESAYUNOS</t>
  </si>
  <si>
    <t>PARQUE RECREATIVO EL CARACOL</t>
  </si>
  <si>
    <t>KIOSKO (ACTIVIDAD CONVIVENCIA)</t>
  </si>
  <si>
    <t>PATINES (ACTIVIDAD DEPORTIVA)</t>
  </si>
  <si>
    <t>FOTOGRAFIA</t>
  </si>
  <si>
    <t>BAÑOS</t>
  </si>
  <si>
    <t xml:space="preserve">CURSOS Y TALLERES DE VERANO </t>
  </si>
  <si>
    <t>CENTRO CULTURAL EMOCIONAL DE LA FAMILIA</t>
  </si>
  <si>
    <t>ATENCIÓN PSICOLÓGICA A</t>
  </si>
  <si>
    <t>ATENCIÓN PSICOLÓGICA B</t>
  </si>
  <si>
    <t>CONSEJERÍA TANATOLÓGICA A</t>
  </si>
  <si>
    <t>CONSEJERÍA TANATOLÓGICA B</t>
  </si>
  <si>
    <t>CONSEJERÍA EN ADICCIONES A</t>
  </si>
  <si>
    <t>CONSEJERÍA EN ADICCIONES B</t>
  </si>
  <si>
    <t>VALORACIÓN PSICOLÓGICA</t>
  </si>
  <si>
    <t>PRESUPUESTO DE TRATAMIENTO</t>
  </si>
  <si>
    <t>FINANZAS Y ADMINISTRACION</t>
  </si>
  <si>
    <t>COPIAS FOTOSTATICAS</t>
  </si>
  <si>
    <t>Total Recursos Propios</t>
  </si>
  <si>
    <t>Subsidio</t>
  </si>
  <si>
    <t>Total  PE 2026</t>
  </si>
  <si>
    <t>ELABORO:</t>
  </si>
  <si>
    <t>REVISO Y AUTORIZÓ:</t>
  </si>
  <si>
    <t>REVISÓ:</t>
  </si>
  <si>
    <t>L.C. DIANA DE LA CONCHA LAZCANO</t>
  </si>
  <si>
    <t>ING. MINERVA ROSALES GAYOSSO</t>
  </si>
  <si>
    <t>ING. FERNÁNDO VITAL LICONA</t>
  </si>
  <si>
    <t xml:space="preserve">FINANZAS Y ADMINISTRACIÓN </t>
  </si>
  <si>
    <t xml:space="preserve">DIRECTORA GENERAL </t>
  </si>
  <si>
    <t>COMISARIO JUNTA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</si>
</sst>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39" fontId="4" fillId="4" borderId="1" xfId="0" applyNumberFormat="1" applyFont="1" applyFill="1" applyBorder="1" applyAlignment="1">
      <alignment horizontal="right" vertical="center" wrapText="1"/>
    </xf>
    <xf numFmtId="164" fontId="4" fillId="4" borderId="4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4" fillId="6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4" fontId="4" fillId="5" borderId="4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vertical="top" wrapText="1"/>
    </xf>
    <xf numFmtId="164" fontId="4" fillId="5" borderId="4" xfId="0" applyNumberFormat="1" applyFont="1" applyFill="1" applyBorder="1" applyAlignment="1">
      <alignment vertical="center" wrapText="1"/>
    </xf>
    <xf numFmtId="164" fontId="4" fillId="5" borderId="4" xfId="0" applyNumberFormat="1" applyFont="1" applyFill="1" applyBorder="1" applyAlignment="1">
      <alignment vertical="top" wrapText="1"/>
    </xf>
    <xf numFmtId="164" fontId="6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vertical="top" wrapText="1"/>
    </xf>
    <xf numFmtId="164" fontId="7" fillId="4" borderId="4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7" fillId="0" borderId="0" xfId="0" applyFont="1"/>
    <xf numFmtId="4" fontId="9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6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43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3" fontId="6" fillId="2" borderId="1" xfId="0" applyNumberFormat="1" applyFont="1" applyFill="1" applyBorder="1" applyAlignment="1">
      <alignment horizontal="left" vertical="center" wrapText="1"/>
    </xf>
    <xf numFmtId="43" fontId="6" fillId="2" borderId="2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Documents\ADMON%202024-2027\DIF%202025\Cuotas%20y%20tarifas%20al%2031072025\2026\Cuotas%20y%20Tarifas%20BUENAS%20Jd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Documents\ADMON%202024-2027\DIF%202025\Cuotas%20y%20tarifas%20al%2031072025\2025\Proyecto%20de%20Presupuesto%20d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T 2026"/>
      <sheetName val="PI 2026 JdG"/>
      <sheetName val="Base mensual 2026"/>
    </sheetNames>
    <sheetDataSet>
      <sheetData sheetId="0"/>
      <sheetData sheetId="1"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12612</v>
          </cell>
        </row>
        <row r="13">
          <cell r="E13">
            <v>0</v>
          </cell>
        </row>
        <row r="14">
          <cell r="E14">
            <v>12000</v>
          </cell>
        </row>
        <row r="15">
          <cell r="E15">
            <v>6970</v>
          </cell>
        </row>
        <row r="16">
          <cell r="E16">
            <v>26400</v>
          </cell>
        </row>
        <row r="17">
          <cell r="E17">
            <v>0</v>
          </cell>
        </row>
        <row r="27">
          <cell r="E27">
            <v>3500</v>
          </cell>
        </row>
        <row r="28">
          <cell r="E28">
            <v>150</v>
          </cell>
        </row>
        <row r="30">
          <cell r="E30">
            <v>11655</v>
          </cell>
        </row>
        <row r="31">
          <cell r="E31">
            <v>100</v>
          </cell>
        </row>
        <row r="33">
          <cell r="E33">
            <v>1998</v>
          </cell>
        </row>
        <row r="34">
          <cell r="E34">
            <v>100</v>
          </cell>
        </row>
        <row r="36">
          <cell r="E36">
            <v>7020</v>
          </cell>
        </row>
        <row r="37">
          <cell r="E37">
            <v>180</v>
          </cell>
        </row>
        <row r="39">
          <cell r="E39">
            <v>7020</v>
          </cell>
        </row>
        <row r="40">
          <cell r="E40">
            <v>180</v>
          </cell>
        </row>
        <row r="42">
          <cell r="E42">
            <v>92100</v>
          </cell>
        </row>
        <row r="43">
          <cell r="E43">
            <v>460500</v>
          </cell>
        </row>
        <row r="45">
          <cell r="E45">
            <v>1500</v>
          </cell>
        </row>
        <row r="46">
          <cell r="E46">
            <v>2500</v>
          </cell>
        </row>
        <row r="47">
          <cell r="E47">
            <v>3500</v>
          </cell>
        </row>
        <row r="48">
          <cell r="E48">
            <v>1650480</v>
          </cell>
        </row>
        <row r="49">
          <cell r="E49">
            <v>830000</v>
          </cell>
        </row>
        <row r="50">
          <cell r="E50">
            <v>3230560</v>
          </cell>
        </row>
        <row r="51">
          <cell r="E51">
            <v>698452</v>
          </cell>
        </row>
        <row r="52">
          <cell r="E52">
            <v>755250</v>
          </cell>
        </row>
        <row r="53">
          <cell r="E53">
            <v>230500</v>
          </cell>
        </row>
        <row r="54">
          <cell r="E54">
            <v>250660</v>
          </cell>
        </row>
        <row r="55">
          <cell r="E55">
            <v>125670</v>
          </cell>
        </row>
        <row r="56">
          <cell r="E56">
            <v>252550</v>
          </cell>
        </row>
        <row r="57">
          <cell r="E57">
            <v>245670</v>
          </cell>
        </row>
        <row r="58">
          <cell r="E58">
            <v>523510</v>
          </cell>
        </row>
        <row r="61">
          <cell r="E61">
            <v>37211</v>
          </cell>
        </row>
        <row r="62">
          <cell r="E62">
            <v>536448</v>
          </cell>
        </row>
        <row r="63">
          <cell r="E63">
            <v>23450</v>
          </cell>
        </row>
        <row r="65">
          <cell r="E65">
            <v>41606</v>
          </cell>
        </row>
        <row r="66">
          <cell r="E66">
            <v>599808</v>
          </cell>
        </row>
        <row r="67">
          <cell r="E67">
            <v>25500</v>
          </cell>
        </row>
        <row r="69">
          <cell r="E69">
            <v>197100</v>
          </cell>
        </row>
        <row r="70">
          <cell r="E70">
            <v>48060</v>
          </cell>
        </row>
        <row r="71">
          <cell r="E71">
            <v>4738</v>
          </cell>
        </row>
        <row r="72">
          <cell r="E72">
            <v>1050</v>
          </cell>
        </row>
        <row r="73">
          <cell r="E73">
            <v>2500</v>
          </cell>
        </row>
        <row r="74">
          <cell r="E74">
            <v>5260</v>
          </cell>
        </row>
        <row r="75">
          <cell r="E75">
            <v>9600</v>
          </cell>
        </row>
        <row r="76">
          <cell r="E76">
            <v>103680</v>
          </cell>
        </row>
        <row r="77">
          <cell r="E77">
            <v>955400</v>
          </cell>
        </row>
        <row r="78">
          <cell r="E78">
            <v>1050</v>
          </cell>
        </row>
        <row r="79">
          <cell r="E79">
            <v>634285</v>
          </cell>
        </row>
        <row r="80">
          <cell r="E80">
            <v>525420</v>
          </cell>
        </row>
        <row r="81">
          <cell r="E81">
            <v>260000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670</v>
          </cell>
        </row>
        <row r="85">
          <cell r="E85">
            <v>185420</v>
          </cell>
        </row>
        <row r="86">
          <cell r="E86">
            <v>12400</v>
          </cell>
        </row>
        <row r="87">
          <cell r="E87">
            <v>3240</v>
          </cell>
        </row>
        <row r="89">
          <cell r="E89">
            <v>12250</v>
          </cell>
        </row>
        <row r="90">
          <cell r="E90">
            <v>228146</v>
          </cell>
        </row>
        <row r="91">
          <cell r="E91">
            <v>16530</v>
          </cell>
        </row>
        <row r="92">
          <cell r="E92">
            <v>1545</v>
          </cell>
        </row>
        <row r="93">
          <cell r="E93">
            <v>154</v>
          </cell>
        </row>
        <row r="94">
          <cell r="E94">
            <v>154</v>
          </cell>
        </row>
        <row r="95">
          <cell r="E95">
            <v>78950</v>
          </cell>
        </row>
        <row r="96">
          <cell r="E96">
            <v>1081</v>
          </cell>
        </row>
        <row r="97">
          <cell r="E97">
            <v>46622</v>
          </cell>
        </row>
        <row r="98">
          <cell r="E98">
            <v>15327</v>
          </cell>
        </row>
        <row r="99">
          <cell r="E99">
            <v>4377</v>
          </cell>
        </row>
        <row r="100">
          <cell r="E100">
            <v>2150</v>
          </cell>
        </row>
        <row r="101">
          <cell r="E101">
            <v>1030</v>
          </cell>
        </row>
        <row r="102">
          <cell r="E102">
            <v>12936</v>
          </cell>
        </row>
        <row r="103">
          <cell r="E103">
            <v>49536</v>
          </cell>
        </row>
        <row r="104">
          <cell r="E104">
            <v>8395</v>
          </cell>
        </row>
        <row r="105">
          <cell r="E105">
            <v>4585</v>
          </cell>
        </row>
        <row r="106">
          <cell r="E106">
            <v>28400</v>
          </cell>
        </row>
        <row r="107">
          <cell r="E107">
            <v>2170</v>
          </cell>
        </row>
        <row r="108">
          <cell r="E108">
            <v>3600</v>
          </cell>
        </row>
        <row r="109">
          <cell r="E109">
            <v>5000</v>
          </cell>
        </row>
        <row r="110">
          <cell r="E110">
            <v>0</v>
          </cell>
        </row>
        <row r="112">
          <cell r="E112">
            <v>1400</v>
          </cell>
        </row>
        <row r="113">
          <cell r="E113">
            <v>21600</v>
          </cell>
        </row>
        <row r="114">
          <cell r="E114">
            <v>72000</v>
          </cell>
        </row>
        <row r="116">
          <cell r="E116">
            <v>3200</v>
          </cell>
        </row>
        <row r="117">
          <cell r="E117">
            <v>11748</v>
          </cell>
        </row>
        <row r="118">
          <cell r="E118">
            <v>14560</v>
          </cell>
        </row>
        <row r="119">
          <cell r="E119">
            <v>25670</v>
          </cell>
        </row>
        <row r="120">
          <cell r="E120">
            <v>68200</v>
          </cell>
        </row>
        <row r="122">
          <cell r="E122">
            <v>432000</v>
          </cell>
        </row>
        <row r="123">
          <cell r="E123">
            <v>939600</v>
          </cell>
        </row>
        <row r="124">
          <cell r="E124">
            <v>24600</v>
          </cell>
        </row>
        <row r="125">
          <cell r="E125">
            <v>24600</v>
          </cell>
        </row>
        <row r="126">
          <cell r="E126">
            <v>12000</v>
          </cell>
        </row>
        <row r="127">
          <cell r="E127">
            <v>19200</v>
          </cell>
        </row>
        <row r="128">
          <cell r="E128">
            <v>1440</v>
          </cell>
        </row>
        <row r="129">
          <cell r="E129">
            <v>2000</v>
          </cell>
        </row>
        <row r="130">
          <cell r="E130">
            <v>42500</v>
          </cell>
        </row>
        <row r="132">
          <cell r="E132">
            <v>181200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 Ingresos Bueno"/>
      <sheetName val="Mensual"/>
    </sheetNames>
    <sheetDataSet>
      <sheetData sheetId="0">
        <row r="21">
          <cell r="E21">
            <v>0</v>
          </cell>
        </row>
        <row r="22">
          <cell r="E22">
            <v>0</v>
          </cell>
        </row>
        <row r="24">
          <cell r="E24">
            <v>243200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ED2D-EB1E-4021-A729-27AD1C40E915}">
  <dimension ref="A1:P142"/>
  <sheetViews>
    <sheetView tabSelected="1" workbookViewId="0">
      <selection activeCell="G12" sqref="G12"/>
    </sheetView>
  </sheetViews>
  <sheetFormatPr baseColWidth="10" defaultColWidth="8" defaultRowHeight="12.75" x14ac:dyDescent="0.25"/>
  <cols>
    <col min="1" max="1" width="3.140625" style="1" customWidth="1"/>
    <col min="2" max="2" width="3.28515625" style="1" customWidth="1"/>
    <col min="3" max="3" width="45" style="1" customWidth="1"/>
    <col min="4" max="4" width="15.28515625" style="1" bestFit="1" customWidth="1"/>
    <col min="5" max="16" width="13.7109375" style="1" customWidth="1"/>
    <col min="17" max="16384" width="8" style="1"/>
  </cols>
  <sheetData>
    <row r="1" spans="1:16" ht="36.7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4" customHeight="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24" customHeight="1" x14ac:dyDescent="0.25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s="5" customFormat="1" ht="25.35" customHeight="1" x14ac:dyDescent="0.25">
      <c r="A4" s="2"/>
      <c r="B4" s="67" t="s">
        <v>3</v>
      </c>
      <c r="C4" s="68"/>
      <c r="D4" s="3" t="s">
        <v>4</v>
      </c>
      <c r="E4" s="4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</row>
    <row r="5" spans="1:16" ht="20.100000000000001" customHeight="1" x14ac:dyDescent="0.25">
      <c r="A5" s="6"/>
      <c r="B5" s="69" t="s">
        <v>17</v>
      </c>
      <c r="C5" s="69"/>
      <c r="D5" s="7">
        <f>D6</f>
        <v>57982</v>
      </c>
      <c r="E5" s="7">
        <f>E6</f>
        <v>4831.8333333333339</v>
      </c>
      <c r="F5" s="7">
        <f t="shared" ref="F5:P5" si="0">F6</f>
        <v>4831.8333333333339</v>
      </c>
      <c r="G5" s="7">
        <f t="shared" si="0"/>
        <v>4831.8333333333339</v>
      </c>
      <c r="H5" s="7">
        <f t="shared" si="0"/>
        <v>4831.8333333333339</v>
      </c>
      <c r="I5" s="7">
        <f t="shared" si="0"/>
        <v>4831.8333333333339</v>
      </c>
      <c r="J5" s="7">
        <f t="shared" si="0"/>
        <v>4831.8333333333339</v>
      </c>
      <c r="K5" s="7">
        <f t="shared" si="0"/>
        <v>4831.8333333333339</v>
      </c>
      <c r="L5" s="7">
        <f t="shared" si="0"/>
        <v>4831.8333333333339</v>
      </c>
      <c r="M5" s="7">
        <f t="shared" si="0"/>
        <v>4831.8333333333339</v>
      </c>
      <c r="N5" s="7">
        <f t="shared" si="0"/>
        <v>4831.8333333333339</v>
      </c>
      <c r="O5" s="7">
        <f t="shared" si="0"/>
        <v>4831.8333333333339</v>
      </c>
      <c r="P5" s="7">
        <f t="shared" si="0"/>
        <v>4831.8333333333339</v>
      </c>
    </row>
    <row r="6" spans="1:16" ht="20.100000000000001" customHeight="1" x14ac:dyDescent="0.25">
      <c r="A6" s="8"/>
      <c r="B6" s="62" t="s">
        <v>18</v>
      </c>
      <c r="C6" s="62"/>
      <c r="D6" s="9">
        <f>SUM(D7:D16)</f>
        <v>57982</v>
      </c>
      <c r="E6" s="9">
        <f>SUM(E7:E16)</f>
        <v>4831.8333333333339</v>
      </c>
      <c r="F6" s="9">
        <f t="shared" ref="F6:P6" si="1">SUM(F7:F16)</f>
        <v>4831.8333333333339</v>
      </c>
      <c r="G6" s="9">
        <f t="shared" si="1"/>
        <v>4831.8333333333339</v>
      </c>
      <c r="H6" s="9">
        <f t="shared" si="1"/>
        <v>4831.8333333333339</v>
      </c>
      <c r="I6" s="9">
        <f t="shared" si="1"/>
        <v>4831.8333333333339</v>
      </c>
      <c r="J6" s="9">
        <f t="shared" si="1"/>
        <v>4831.8333333333339</v>
      </c>
      <c r="K6" s="9">
        <f t="shared" si="1"/>
        <v>4831.8333333333339</v>
      </c>
      <c r="L6" s="9">
        <f t="shared" si="1"/>
        <v>4831.8333333333339</v>
      </c>
      <c r="M6" s="9">
        <f t="shared" si="1"/>
        <v>4831.8333333333339</v>
      </c>
      <c r="N6" s="9">
        <f t="shared" si="1"/>
        <v>4831.8333333333339</v>
      </c>
      <c r="O6" s="9">
        <f t="shared" si="1"/>
        <v>4831.8333333333339</v>
      </c>
      <c r="P6" s="9">
        <f t="shared" si="1"/>
        <v>4831.8333333333339</v>
      </c>
    </row>
    <row r="7" spans="1:16" ht="20.100000000000001" customHeight="1" x14ac:dyDescent="0.25">
      <c r="A7" s="8"/>
      <c r="B7" s="50" t="s">
        <v>19</v>
      </c>
      <c r="C7" s="50"/>
      <c r="D7" s="10">
        <f>'[1]PI 2026 JdG'!E8</f>
        <v>0</v>
      </c>
      <c r="E7" s="11">
        <f>D7/12</f>
        <v>0</v>
      </c>
      <c r="F7" s="11">
        <f>E7</f>
        <v>0</v>
      </c>
      <c r="G7" s="11">
        <f>E7</f>
        <v>0</v>
      </c>
      <c r="H7" s="11">
        <f>E7</f>
        <v>0</v>
      </c>
      <c r="I7" s="11">
        <f>E7</f>
        <v>0</v>
      </c>
      <c r="J7" s="11">
        <f>E7</f>
        <v>0</v>
      </c>
      <c r="K7" s="11">
        <f>E7</f>
        <v>0</v>
      </c>
      <c r="L7" s="11">
        <f>E7</f>
        <v>0</v>
      </c>
      <c r="M7" s="11">
        <f>E7</f>
        <v>0</v>
      </c>
      <c r="N7" s="11">
        <f>E7</f>
        <v>0</v>
      </c>
      <c r="O7" s="11">
        <f>E7</f>
        <v>0</v>
      </c>
      <c r="P7" s="11">
        <f>E7</f>
        <v>0</v>
      </c>
    </row>
    <row r="8" spans="1:16" ht="20.100000000000001" customHeight="1" x14ac:dyDescent="0.25">
      <c r="A8" s="8"/>
      <c r="B8" s="50" t="s">
        <v>20</v>
      </c>
      <c r="C8" s="50"/>
      <c r="D8" s="10">
        <f>'[1]PI 2026 JdG'!E9</f>
        <v>0</v>
      </c>
      <c r="E8" s="11">
        <f t="shared" ref="E8:E16" si="2">D8/12</f>
        <v>0</v>
      </c>
      <c r="F8" s="11">
        <f t="shared" ref="F8:F16" si="3">E8</f>
        <v>0</v>
      </c>
      <c r="G8" s="11">
        <f t="shared" ref="G8:G16" si="4">E8</f>
        <v>0</v>
      </c>
      <c r="H8" s="11">
        <f t="shared" ref="H8:H16" si="5">E8</f>
        <v>0</v>
      </c>
      <c r="I8" s="11">
        <f t="shared" ref="I8:I16" si="6">E8</f>
        <v>0</v>
      </c>
      <c r="J8" s="11">
        <f t="shared" ref="J8:J16" si="7">E8</f>
        <v>0</v>
      </c>
      <c r="K8" s="11">
        <f t="shared" ref="K8:K16" si="8">E8</f>
        <v>0</v>
      </c>
      <c r="L8" s="11">
        <f t="shared" ref="L8:L16" si="9">E8</f>
        <v>0</v>
      </c>
      <c r="M8" s="11">
        <f t="shared" ref="M8:M16" si="10">E8</f>
        <v>0</v>
      </c>
      <c r="N8" s="11">
        <f t="shared" ref="N8:N16" si="11">E8</f>
        <v>0</v>
      </c>
      <c r="O8" s="11">
        <f t="shared" ref="O8:O16" si="12">E8</f>
        <v>0</v>
      </c>
      <c r="P8" s="11">
        <f t="shared" ref="P8:P16" si="13">E8</f>
        <v>0</v>
      </c>
    </row>
    <row r="9" spans="1:16" ht="20.100000000000001" customHeight="1" x14ac:dyDescent="0.25">
      <c r="A9" s="8"/>
      <c r="B9" s="50" t="s">
        <v>21</v>
      </c>
      <c r="C9" s="50"/>
      <c r="D9" s="10">
        <f>'[1]PI 2026 JdG'!E10</f>
        <v>0</v>
      </c>
      <c r="E9" s="11">
        <f t="shared" si="2"/>
        <v>0</v>
      </c>
      <c r="F9" s="11">
        <f t="shared" si="3"/>
        <v>0</v>
      </c>
      <c r="G9" s="11">
        <f t="shared" si="4"/>
        <v>0</v>
      </c>
      <c r="H9" s="11">
        <f t="shared" si="5"/>
        <v>0</v>
      </c>
      <c r="I9" s="11">
        <f t="shared" si="6"/>
        <v>0</v>
      </c>
      <c r="J9" s="11">
        <f t="shared" si="7"/>
        <v>0</v>
      </c>
      <c r="K9" s="11">
        <f t="shared" si="8"/>
        <v>0</v>
      </c>
      <c r="L9" s="11">
        <f t="shared" si="9"/>
        <v>0</v>
      </c>
      <c r="M9" s="11">
        <f t="shared" si="10"/>
        <v>0</v>
      </c>
      <c r="N9" s="11">
        <f t="shared" si="11"/>
        <v>0</v>
      </c>
      <c r="O9" s="11">
        <f t="shared" si="12"/>
        <v>0</v>
      </c>
      <c r="P9" s="11">
        <f t="shared" si="13"/>
        <v>0</v>
      </c>
    </row>
    <row r="10" spans="1:16" ht="20.100000000000001" customHeight="1" x14ac:dyDescent="0.25">
      <c r="A10" s="8"/>
      <c r="B10" s="50" t="s">
        <v>22</v>
      </c>
      <c r="C10" s="50"/>
      <c r="D10" s="10">
        <f>'[1]PI 2026 JdG'!E11</f>
        <v>0</v>
      </c>
      <c r="E10" s="11">
        <f t="shared" si="2"/>
        <v>0</v>
      </c>
      <c r="F10" s="11">
        <f t="shared" si="3"/>
        <v>0</v>
      </c>
      <c r="G10" s="11">
        <f t="shared" si="4"/>
        <v>0</v>
      </c>
      <c r="H10" s="11">
        <f t="shared" si="5"/>
        <v>0</v>
      </c>
      <c r="I10" s="11">
        <f t="shared" si="6"/>
        <v>0</v>
      </c>
      <c r="J10" s="11">
        <f t="shared" si="7"/>
        <v>0</v>
      </c>
      <c r="K10" s="11">
        <f t="shared" si="8"/>
        <v>0</v>
      </c>
      <c r="L10" s="11">
        <f t="shared" si="9"/>
        <v>0</v>
      </c>
      <c r="M10" s="11">
        <f t="shared" si="10"/>
        <v>0</v>
      </c>
      <c r="N10" s="11">
        <f t="shared" si="11"/>
        <v>0</v>
      </c>
      <c r="O10" s="11">
        <f t="shared" si="12"/>
        <v>0</v>
      </c>
      <c r="P10" s="11">
        <f t="shared" si="13"/>
        <v>0</v>
      </c>
    </row>
    <row r="11" spans="1:16" ht="20.100000000000001" customHeight="1" x14ac:dyDescent="0.25">
      <c r="A11" s="8"/>
      <c r="B11" s="50" t="s">
        <v>23</v>
      </c>
      <c r="C11" s="50"/>
      <c r="D11" s="10">
        <f>'[1]PI 2026 JdG'!E12</f>
        <v>12612</v>
      </c>
      <c r="E11" s="11">
        <f t="shared" si="2"/>
        <v>1051</v>
      </c>
      <c r="F11" s="11">
        <f t="shared" si="3"/>
        <v>1051</v>
      </c>
      <c r="G11" s="11">
        <f t="shared" si="4"/>
        <v>1051</v>
      </c>
      <c r="H11" s="11">
        <f t="shared" si="5"/>
        <v>1051</v>
      </c>
      <c r="I11" s="11">
        <f t="shared" si="6"/>
        <v>1051</v>
      </c>
      <c r="J11" s="11">
        <f t="shared" si="7"/>
        <v>1051</v>
      </c>
      <c r="K11" s="11">
        <f t="shared" si="8"/>
        <v>1051</v>
      </c>
      <c r="L11" s="11">
        <f t="shared" si="9"/>
        <v>1051</v>
      </c>
      <c r="M11" s="11">
        <f t="shared" si="10"/>
        <v>1051</v>
      </c>
      <c r="N11" s="11">
        <f t="shared" si="11"/>
        <v>1051</v>
      </c>
      <c r="O11" s="11">
        <f t="shared" si="12"/>
        <v>1051</v>
      </c>
      <c r="P11" s="11">
        <f t="shared" si="13"/>
        <v>1051</v>
      </c>
    </row>
    <row r="12" spans="1:16" ht="20.100000000000001" customHeight="1" x14ac:dyDescent="0.25">
      <c r="A12" s="8"/>
      <c r="B12" s="50" t="s">
        <v>24</v>
      </c>
      <c r="C12" s="50"/>
      <c r="D12" s="10">
        <f>'[1]PI 2026 JdG'!E13</f>
        <v>0</v>
      </c>
      <c r="E12" s="11">
        <f t="shared" si="2"/>
        <v>0</v>
      </c>
      <c r="F12" s="11">
        <f t="shared" si="3"/>
        <v>0</v>
      </c>
      <c r="G12" s="11">
        <f t="shared" si="4"/>
        <v>0</v>
      </c>
      <c r="H12" s="11">
        <f t="shared" si="5"/>
        <v>0</v>
      </c>
      <c r="I12" s="11">
        <f t="shared" si="6"/>
        <v>0</v>
      </c>
      <c r="J12" s="11">
        <f t="shared" si="7"/>
        <v>0</v>
      </c>
      <c r="K12" s="11">
        <f t="shared" si="8"/>
        <v>0</v>
      </c>
      <c r="L12" s="11">
        <f t="shared" si="9"/>
        <v>0</v>
      </c>
      <c r="M12" s="11">
        <f t="shared" si="10"/>
        <v>0</v>
      </c>
      <c r="N12" s="11">
        <f t="shared" si="11"/>
        <v>0</v>
      </c>
      <c r="O12" s="11">
        <f t="shared" si="12"/>
        <v>0</v>
      </c>
      <c r="P12" s="11">
        <f t="shared" si="13"/>
        <v>0</v>
      </c>
    </row>
    <row r="13" spans="1:16" ht="20.100000000000001" customHeight="1" x14ac:dyDescent="0.25">
      <c r="A13" s="8"/>
      <c r="B13" s="50" t="s">
        <v>25</v>
      </c>
      <c r="C13" s="50"/>
      <c r="D13" s="10">
        <f>'[1]PI 2026 JdG'!E14</f>
        <v>12000</v>
      </c>
      <c r="E13" s="11">
        <f t="shared" si="2"/>
        <v>1000</v>
      </c>
      <c r="F13" s="11">
        <f t="shared" si="3"/>
        <v>1000</v>
      </c>
      <c r="G13" s="11">
        <f t="shared" si="4"/>
        <v>1000</v>
      </c>
      <c r="H13" s="11">
        <f t="shared" si="5"/>
        <v>1000</v>
      </c>
      <c r="I13" s="11">
        <f t="shared" si="6"/>
        <v>1000</v>
      </c>
      <c r="J13" s="11">
        <f t="shared" si="7"/>
        <v>1000</v>
      </c>
      <c r="K13" s="11">
        <f t="shared" si="8"/>
        <v>1000</v>
      </c>
      <c r="L13" s="11">
        <f t="shared" si="9"/>
        <v>1000</v>
      </c>
      <c r="M13" s="11">
        <f t="shared" si="10"/>
        <v>1000</v>
      </c>
      <c r="N13" s="11">
        <f t="shared" si="11"/>
        <v>1000</v>
      </c>
      <c r="O13" s="11">
        <f t="shared" si="12"/>
        <v>1000</v>
      </c>
      <c r="P13" s="11">
        <f t="shared" si="13"/>
        <v>1000</v>
      </c>
    </row>
    <row r="14" spans="1:16" ht="20.100000000000001" customHeight="1" x14ac:dyDescent="0.25">
      <c r="A14" s="8"/>
      <c r="B14" s="50" t="s">
        <v>26</v>
      </c>
      <c r="C14" s="50"/>
      <c r="D14" s="10">
        <f>'[1]PI 2026 JdG'!E15</f>
        <v>6970</v>
      </c>
      <c r="E14" s="11">
        <f t="shared" si="2"/>
        <v>580.83333333333337</v>
      </c>
      <c r="F14" s="11">
        <f t="shared" si="3"/>
        <v>580.83333333333337</v>
      </c>
      <c r="G14" s="11">
        <f t="shared" si="4"/>
        <v>580.83333333333337</v>
      </c>
      <c r="H14" s="11">
        <f t="shared" si="5"/>
        <v>580.83333333333337</v>
      </c>
      <c r="I14" s="11">
        <f t="shared" si="6"/>
        <v>580.83333333333337</v>
      </c>
      <c r="J14" s="11">
        <f t="shared" si="7"/>
        <v>580.83333333333337</v>
      </c>
      <c r="K14" s="11">
        <f t="shared" si="8"/>
        <v>580.83333333333337</v>
      </c>
      <c r="L14" s="11">
        <f t="shared" si="9"/>
        <v>580.83333333333337</v>
      </c>
      <c r="M14" s="11">
        <f t="shared" si="10"/>
        <v>580.83333333333337</v>
      </c>
      <c r="N14" s="11">
        <f t="shared" si="11"/>
        <v>580.83333333333337</v>
      </c>
      <c r="O14" s="11">
        <f t="shared" si="12"/>
        <v>580.83333333333337</v>
      </c>
      <c r="P14" s="11">
        <f t="shared" si="13"/>
        <v>580.83333333333337</v>
      </c>
    </row>
    <row r="15" spans="1:16" ht="20.100000000000001" customHeight="1" x14ac:dyDescent="0.25">
      <c r="A15" s="8"/>
      <c r="B15" s="50" t="s">
        <v>27</v>
      </c>
      <c r="C15" s="50"/>
      <c r="D15" s="10">
        <f>'[1]PI 2026 JdG'!E16</f>
        <v>26400</v>
      </c>
      <c r="E15" s="11">
        <f t="shared" si="2"/>
        <v>2200</v>
      </c>
      <c r="F15" s="11">
        <f t="shared" si="3"/>
        <v>2200</v>
      </c>
      <c r="G15" s="11">
        <f t="shared" si="4"/>
        <v>2200</v>
      </c>
      <c r="H15" s="11">
        <f t="shared" si="5"/>
        <v>2200</v>
      </c>
      <c r="I15" s="11">
        <f t="shared" si="6"/>
        <v>2200</v>
      </c>
      <c r="J15" s="11">
        <f t="shared" si="7"/>
        <v>2200</v>
      </c>
      <c r="K15" s="11">
        <f t="shared" si="8"/>
        <v>2200</v>
      </c>
      <c r="L15" s="11">
        <f t="shared" si="9"/>
        <v>2200</v>
      </c>
      <c r="M15" s="11">
        <f t="shared" si="10"/>
        <v>2200</v>
      </c>
      <c r="N15" s="11">
        <f t="shared" si="11"/>
        <v>2200</v>
      </c>
      <c r="O15" s="11">
        <f t="shared" si="12"/>
        <v>2200</v>
      </c>
      <c r="P15" s="11">
        <f t="shared" si="13"/>
        <v>2200</v>
      </c>
    </row>
    <row r="16" spans="1:16" ht="20.100000000000001" customHeight="1" x14ac:dyDescent="0.25">
      <c r="A16" s="8"/>
      <c r="B16" s="50" t="s">
        <v>28</v>
      </c>
      <c r="C16" s="50"/>
      <c r="D16" s="10">
        <f>'[1]PI 2026 JdG'!E17</f>
        <v>0</v>
      </c>
      <c r="E16" s="11">
        <f t="shared" si="2"/>
        <v>0</v>
      </c>
      <c r="F16" s="11">
        <f t="shared" si="3"/>
        <v>0</v>
      </c>
      <c r="G16" s="11">
        <f t="shared" si="4"/>
        <v>0</v>
      </c>
      <c r="H16" s="11">
        <f t="shared" si="5"/>
        <v>0</v>
      </c>
      <c r="I16" s="11">
        <f t="shared" si="6"/>
        <v>0</v>
      </c>
      <c r="J16" s="11">
        <f t="shared" si="7"/>
        <v>0</v>
      </c>
      <c r="K16" s="11">
        <f t="shared" si="8"/>
        <v>0</v>
      </c>
      <c r="L16" s="11">
        <f t="shared" si="9"/>
        <v>0</v>
      </c>
      <c r="M16" s="11">
        <f t="shared" si="10"/>
        <v>0</v>
      </c>
      <c r="N16" s="11">
        <f t="shared" si="11"/>
        <v>0</v>
      </c>
      <c r="O16" s="11">
        <f t="shared" si="12"/>
        <v>0</v>
      </c>
      <c r="P16" s="11">
        <f t="shared" si="13"/>
        <v>0</v>
      </c>
    </row>
    <row r="17" spans="1:16" ht="28.5" customHeight="1" x14ac:dyDescent="0.25">
      <c r="A17" s="6"/>
      <c r="B17" s="65" t="s">
        <v>29</v>
      </c>
      <c r="C17" s="65"/>
      <c r="D17" s="7">
        <f t="shared" ref="D17:P17" si="14">D18+D21+D23+D57+D66+D86+D109+D113+D119+D129</f>
        <v>16262857</v>
      </c>
      <c r="E17" s="7">
        <f t="shared" si="14"/>
        <v>1355238.0833333335</v>
      </c>
      <c r="F17" s="7">
        <f t="shared" si="14"/>
        <v>1355238.0833333335</v>
      </c>
      <c r="G17" s="7">
        <f t="shared" si="14"/>
        <v>1355238.0833333335</v>
      </c>
      <c r="H17" s="7">
        <f t="shared" si="14"/>
        <v>1355238.0833333335</v>
      </c>
      <c r="I17" s="7">
        <f t="shared" si="14"/>
        <v>1355238.0833333335</v>
      </c>
      <c r="J17" s="7">
        <f t="shared" si="14"/>
        <v>1355238.0833333335</v>
      </c>
      <c r="K17" s="7">
        <f t="shared" si="14"/>
        <v>1355238.0833333335</v>
      </c>
      <c r="L17" s="7">
        <f t="shared" si="14"/>
        <v>1355238.0833333335</v>
      </c>
      <c r="M17" s="7">
        <f t="shared" si="14"/>
        <v>1355238.0833333335</v>
      </c>
      <c r="N17" s="7">
        <f t="shared" si="14"/>
        <v>1355238.0833333335</v>
      </c>
      <c r="O17" s="7">
        <f t="shared" si="14"/>
        <v>1355238.0833333335</v>
      </c>
      <c r="P17" s="7">
        <f t="shared" si="14"/>
        <v>1355238.0833333335</v>
      </c>
    </row>
    <row r="18" spans="1:16" ht="20.100000000000001" customHeight="1" x14ac:dyDescent="0.25">
      <c r="A18" s="8"/>
      <c r="B18" s="54" t="s">
        <v>30</v>
      </c>
      <c r="C18" s="54"/>
      <c r="D18" s="12">
        <f>D19+D20</f>
        <v>0</v>
      </c>
      <c r="E18" s="12">
        <f t="shared" ref="E18:P18" si="15">E19+E20</f>
        <v>0</v>
      </c>
      <c r="F18" s="12">
        <f t="shared" si="15"/>
        <v>0</v>
      </c>
      <c r="G18" s="12">
        <f t="shared" si="15"/>
        <v>0</v>
      </c>
      <c r="H18" s="12">
        <f t="shared" si="15"/>
        <v>0</v>
      </c>
      <c r="I18" s="12">
        <f t="shared" si="15"/>
        <v>0</v>
      </c>
      <c r="J18" s="12">
        <f t="shared" si="15"/>
        <v>0</v>
      </c>
      <c r="K18" s="12">
        <f t="shared" si="15"/>
        <v>0</v>
      </c>
      <c r="L18" s="12">
        <f t="shared" si="15"/>
        <v>0</v>
      </c>
      <c r="M18" s="12">
        <f t="shared" si="15"/>
        <v>0</v>
      </c>
      <c r="N18" s="12">
        <f t="shared" si="15"/>
        <v>0</v>
      </c>
      <c r="O18" s="12">
        <f t="shared" si="15"/>
        <v>0</v>
      </c>
      <c r="P18" s="12">
        <f t="shared" si="15"/>
        <v>0</v>
      </c>
    </row>
    <row r="19" spans="1:16" ht="20.100000000000001" customHeight="1" x14ac:dyDescent="0.25">
      <c r="A19" s="8"/>
      <c r="B19" s="58" t="s">
        <v>31</v>
      </c>
      <c r="C19" s="58"/>
      <c r="D19" s="13">
        <f>'[2]Proyecto Ingresos Bueno'!E21</f>
        <v>0</v>
      </c>
      <c r="E19" s="14">
        <f>D19/12</f>
        <v>0</v>
      </c>
      <c r="F19" s="15">
        <f>E19</f>
        <v>0</v>
      </c>
      <c r="G19" s="15">
        <f t="shared" ref="G19:P20" si="16">F19</f>
        <v>0</v>
      </c>
      <c r="H19" s="15">
        <f t="shared" si="16"/>
        <v>0</v>
      </c>
      <c r="I19" s="15">
        <f t="shared" si="16"/>
        <v>0</v>
      </c>
      <c r="J19" s="15">
        <f t="shared" si="16"/>
        <v>0</v>
      </c>
      <c r="K19" s="15">
        <f t="shared" si="16"/>
        <v>0</v>
      </c>
      <c r="L19" s="15">
        <f t="shared" si="16"/>
        <v>0</v>
      </c>
      <c r="M19" s="15">
        <f t="shared" si="16"/>
        <v>0</v>
      </c>
      <c r="N19" s="15">
        <f t="shared" si="16"/>
        <v>0</v>
      </c>
      <c r="O19" s="15">
        <f t="shared" si="16"/>
        <v>0</v>
      </c>
      <c r="P19" s="15">
        <f t="shared" si="16"/>
        <v>0</v>
      </c>
    </row>
    <row r="20" spans="1:16" ht="20.100000000000001" customHeight="1" x14ac:dyDescent="0.25">
      <c r="A20" s="8"/>
      <c r="B20" s="58" t="s">
        <v>32</v>
      </c>
      <c r="C20" s="58"/>
      <c r="D20" s="13">
        <f>'[2]Proyecto Ingresos Bueno'!E22</f>
        <v>0</v>
      </c>
      <c r="E20" s="14">
        <f>D20/12</f>
        <v>0</v>
      </c>
      <c r="F20" s="15">
        <f>E20</f>
        <v>0</v>
      </c>
      <c r="G20" s="15">
        <f t="shared" si="16"/>
        <v>0</v>
      </c>
      <c r="H20" s="15">
        <f t="shared" si="16"/>
        <v>0</v>
      </c>
      <c r="I20" s="15">
        <f t="shared" si="16"/>
        <v>0</v>
      </c>
      <c r="J20" s="15">
        <f t="shared" si="16"/>
        <v>0</v>
      </c>
      <c r="K20" s="15">
        <f t="shared" si="16"/>
        <v>0</v>
      </c>
      <c r="L20" s="15">
        <f t="shared" si="16"/>
        <v>0</v>
      </c>
      <c r="M20" s="15">
        <f t="shared" si="16"/>
        <v>0</v>
      </c>
      <c r="N20" s="15">
        <f t="shared" si="16"/>
        <v>0</v>
      </c>
      <c r="O20" s="15">
        <f t="shared" si="16"/>
        <v>0</v>
      </c>
      <c r="P20" s="15">
        <f t="shared" si="16"/>
        <v>0</v>
      </c>
    </row>
    <row r="21" spans="1:16" ht="20.100000000000001" customHeight="1" x14ac:dyDescent="0.25">
      <c r="A21" s="8"/>
      <c r="B21" s="49" t="s">
        <v>33</v>
      </c>
      <c r="C21" s="49"/>
      <c r="D21" s="16">
        <f>D22</f>
        <v>243200</v>
      </c>
      <c r="E21" s="16">
        <f t="shared" ref="E21:P21" si="17">E22</f>
        <v>20266.666666666668</v>
      </c>
      <c r="F21" s="16">
        <f t="shared" si="17"/>
        <v>20266.666666666668</v>
      </c>
      <c r="G21" s="16">
        <f t="shared" si="17"/>
        <v>20266.666666666668</v>
      </c>
      <c r="H21" s="16">
        <f t="shared" si="17"/>
        <v>20266.666666666668</v>
      </c>
      <c r="I21" s="16">
        <f t="shared" si="17"/>
        <v>20266.666666666668</v>
      </c>
      <c r="J21" s="16">
        <f t="shared" si="17"/>
        <v>20266.666666666668</v>
      </c>
      <c r="K21" s="16">
        <f t="shared" si="17"/>
        <v>20266.666666666668</v>
      </c>
      <c r="L21" s="16">
        <f t="shared" si="17"/>
        <v>20266.666666666668</v>
      </c>
      <c r="M21" s="16">
        <f t="shared" si="17"/>
        <v>20266.666666666668</v>
      </c>
      <c r="N21" s="16">
        <f t="shared" si="17"/>
        <v>20266.666666666668</v>
      </c>
      <c r="O21" s="16">
        <f t="shared" si="17"/>
        <v>20266.666666666668</v>
      </c>
      <c r="P21" s="16">
        <f t="shared" si="17"/>
        <v>20266.666666666668</v>
      </c>
    </row>
    <row r="22" spans="1:16" ht="20.100000000000001" customHeight="1" x14ac:dyDescent="0.25">
      <c r="A22" s="8"/>
      <c r="B22" s="50" t="s">
        <v>34</v>
      </c>
      <c r="C22" s="50"/>
      <c r="D22" s="17">
        <f>'[2]Proyecto Ingresos Bueno'!E24</f>
        <v>243200</v>
      </c>
      <c r="E22" s="11">
        <f>D22/12</f>
        <v>20266.666666666668</v>
      </c>
      <c r="F22" s="11">
        <f>E22</f>
        <v>20266.666666666668</v>
      </c>
      <c r="G22" s="11">
        <f>E22</f>
        <v>20266.666666666668</v>
      </c>
      <c r="H22" s="11">
        <f>E22</f>
        <v>20266.666666666668</v>
      </c>
      <c r="I22" s="11">
        <f>E22</f>
        <v>20266.666666666668</v>
      </c>
      <c r="J22" s="11">
        <f>E22</f>
        <v>20266.666666666668</v>
      </c>
      <c r="K22" s="11">
        <f>E22</f>
        <v>20266.666666666668</v>
      </c>
      <c r="L22" s="11">
        <f>E22</f>
        <v>20266.666666666668</v>
      </c>
      <c r="M22" s="11">
        <f>E22</f>
        <v>20266.666666666668</v>
      </c>
      <c r="N22" s="11">
        <f>E22</f>
        <v>20266.666666666668</v>
      </c>
      <c r="O22" s="11">
        <f>E22</f>
        <v>20266.666666666668</v>
      </c>
      <c r="P22" s="11">
        <f>E22</f>
        <v>20266.666666666668</v>
      </c>
    </row>
    <row r="23" spans="1:16" ht="20.100000000000001" customHeight="1" x14ac:dyDescent="0.25">
      <c r="A23" s="8"/>
      <c r="B23" s="64" t="s">
        <v>35</v>
      </c>
      <c r="C23" s="64"/>
      <c r="D23" s="18">
        <f>D24+D27+D30+D33+D39+D46+D47+D48+D49+D50+D51+D52+D53+D54+D55+D56+D36+D42</f>
        <v>9385305</v>
      </c>
      <c r="E23" s="18">
        <f t="shared" ref="E23:P23" si="18">E24+E27+E30+E33+E39+E46+E47+E48+E49+E50+E51+E52+E53+E54+E55+E56+E36+E42</f>
        <v>782108.75000000012</v>
      </c>
      <c r="F23" s="18">
        <f t="shared" si="18"/>
        <v>782108.75000000012</v>
      </c>
      <c r="G23" s="18">
        <f t="shared" si="18"/>
        <v>782108.75000000012</v>
      </c>
      <c r="H23" s="18">
        <f t="shared" si="18"/>
        <v>782108.75000000012</v>
      </c>
      <c r="I23" s="18">
        <f t="shared" si="18"/>
        <v>782108.75000000012</v>
      </c>
      <c r="J23" s="18">
        <f t="shared" si="18"/>
        <v>782108.75000000012</v>
      </c>
      <c r="K23" s="18">
        <f t="shared" si="18"/>
        <v>782108.75000000012</v>
      </c>
      <c r="L23" s="18">
        <f t="shared" si="18"/>
        <v>782108.75000000012</v>
      </c>
      <c r="M23" s="18">
        <f t="shared" si="18"/>
        <v>782108.75000000012</v>
      </c>
      <c r="N23" s="18">
        <f t="shared" si="18"/>
        <v>782108.75000000012</v>
      </c>
      <c r="O23" s="18">
        <f t="shared" si="18"/>
        <v>782108.75000000012</v>
      </c>
      <c r="P23" s="18">
        <f t="shared" si="18"/>
        <v>782108.75000000012</v>
      </c>
    </row>
    <row r="24" spans="1:16" ht="20.100000000000001" customHeight="1" x14ac:dyDescent="0.25">
      <c r="A24" s="8"/>
      <c r="B24" s="61" t="s">
        <v>36</v>
      </c>
      <c r="C24" s="61"/>
      <c r="D24" s="19">
        <f>D25+D26</f>
        <v>3650</v>
      </c>
      <c r="E24" s="20">
        <f t="shared" ref="E24:P24" si="19">E25+E26</f>
        <v>304.16666666666669</v>
      </c>
      <c r="F24" s="20">
        <f t="shared" si="19"/>
        <v>304.16666666666669</v>
      </c>
      <c r="G24" s="20">
        <f t="shared" si="19"/>
        <v>304.16666666666669</v>
      </c>
      <c r="H24" s="20">
        <f t="shared" si="19"/>
        <v>304.16666666666669</v>
      </c>
      <c r="I24" s="20">
        <f t="shared" si="19"/>
        <v>304.16666666666669</v>
      </c>
      <c r="J24" s="20">
        <f t="shared" si="19"/>
        <v>304.16666666666669</v>
      </c>
      <c r="K24" s="20">
        <f t="shared" si="19"/>
        <v>304.16666666666669</v>
      </c>
      <c r="L24" s="20">
        <f t="shared" si="19"/>
        <v>304.16666666666669</v>
      </c>
      <c r="M24" s="20">
        <f t="shared" si="19"/>
        <v>304.16666666666669</v>
      </c>
      <c r="N24" s="20">
        <f t="shared" si="19"/>
        <v>304.16666666666669</v>
      </c>
      <c r="O24" s="20">
        <f t="shared" si="19"/>
        <v>304.16666666666669</v>
      </c>
      <c r="P24" s="20">
        <f t="shared" si="19"/>
        <v>304.16666666666669</v>
      </c>
    </row>
    <row r="25" spans="1:16" ht="20.100000000000001" customHeight="1" x14ac:dyDescent="0.25">
      <c r="A25" s="8"/>
      <c r="B25" s="63" t="s">
        <v>37</v>
      </c>
      <c r="C25" s="63"/>
      <c r="D25" s="17">
        <f>'[1]PI 2026 JdG'!E27</f>
        <v>3500</v>
      </c>
      <c r="E25" s="11">
        <f t="shared" ref="E25:E56" si="20">D25/12</f>
        <v>291.66666666666669</v>
      </c>
      <c r="F25" s="11">
        <f t="shared" ref="F25:F56" si="21">E25</f>
        <v>291.66666666666669</v>
      </c>
      <c r="G25" s="11">
        <f>E25</f>
        <v>291.66666666666669</v>
      </c>
      <c r="H25" s="11">
        <f>E25</f>
        <v>291.66666666666669</v>
      </c>
      <c r="I25" s="11">
        <f>E25</f>
        <v>291.66666666666669</v>
      </c>
      <c r="J25" s="11">
        <f>E25</f>
        <v>291.66666666666669</v>
      </c>
      <c r="K25" s="11">
        <f>E25</f>
        <v>291.66666666666669</v>
      </c>
      <c r="L25" s="11">
        <f>E25</f>
        <v>291.66666666666669</v>
      </c>
      <c r="M25" s="11">
        <f>E25</f>
        <v>291.66666666666669</v>
      </c>
      <c r="N25" s="11">
        <f>E25</f>
        <v>291.66666666666669</v>
      </c>
      <c r="O25" s="11">
        <f>E25</f>
        <v>291.66666666666669</v>
      </c>
      <c r="P25" s="11">
        <f>E25</f>
        <v>291.66666666666669</v>
      </c>
    </row>
    <row r="26" spans="1:16" ht="20.100000000000001" customHeight="1" x14ac:dyDescent="0.25">
      <c r="A26" s="8"/>
      <c r="B26" s="63" t="s">
        <v>38</v>
      </c>
      <c r="C26" s="63"/>
      <c r="D26" s="17">
        <f>'[1]PI 2026 JdG'!E28</f>
        <v>150</v>
      </c>
      <c r="E26" s="11">
        <f t="shared" si="20"/>
        <v>12.5</v>
      </c>
      <c r="F26" s="11">
        <f t="shared" si="21"/>
        <v>12.5</v>
      </c>
      <c r="G26" s="11">
        <f>E26</f>
        <v>12.5</v>
      </c>
      <c r="H26" s="11">
        <f>E26</f>
        <v>12.5</v>
      </c>
      <c r="I26" s="11">
        <f>E26</f>
        <v>12.5</v>
      </c>
      <c r="J26" s="11">
        <f>E26</f>
        <v>12.5</v>
      </c>
      <c r="K26" s="11">
        <f>E26</f>
        <v>12.5</v>
      </c>
      <c r="L26" s="11">
        <f>E26</f>
        <v>12.5</v>
      </c>
      <c r="M26" s="11">
        <f>E26</f>
        <v>12.5</v>
      </c>
      <c r="N26" s="11">
        <f>E26</f>
        <v>12.5</v>
      </c>
      <c r="O26" s="11">
        <f>E26</f>
        <v>12.5</v>
      </c>
      <c r="P26" s="11">
        <f>E26</f>
        <v>12.5</v>
      </c>
    </row>
    <row r="27" spans="1:16" ht="20.100000000000001" customHeight="1" x14ac:dyDescent="0.25">
      <c r="A27" s="8"/>
      <c r="B27" s="61" t="s">
        <v>39</v>
      </c>
      <c r="C27" s="61"/>
      <c r="D27" s="19">
        <f>D28+D29</f>
        <v>11755</v>
      </c>
      <c r="E27" s="19">
        <f t="shared" ref="E27:P27" si="22">E28+E29</f>
        <v>979.58333333333337</v>
      </c>
      <c r="F27" s="19">
        <f t="shared" si="22"/>
        <v>979.58333333333337</v>
      </c>
      <c r="G27" s="19">
        <f t="shared" si="22"/>
        <v>979.58333333333337</v>
      </c>
      <c r="H27" s="19">
        <f t="shared" si="22"/>
        <v>979.58333333333337</v>
      </c>
      <c r="I27" s="19">
        <f t="shared" si="22"/>
        <v>979.58333333333337</v>
      </c>
      <c r="J27" s="19">
        <f t="shared" si="22"/>
        <v>979.58333333333337</v>
      </c>
      <c r="K27" s="19">
        <f t="shared" si="22"/>
        <v>979.58333333333337</v>
      </c>
      <c r="L27" s="19">
        <f t="shared" si="22"/>
        <v>979.58333333333337</v>
      </c>
      <c r="M27" s="19">
        <f t="shared" si="22"/>
        <v>979.58333333333337</v>
      </c>
      <c r="N27" s="19">
        <f t="shared" si="22"/>
        <v>979.58333333333337</v>
      </c>
      <c r="O27" s="19">
        <f t="shared" si="22"/>
        <v>979.58333333333337</v>
      </c>
      <c r="P27" s="19">
        <f t="shared" si="22"/>
        <v>979.58333333333337</v>
      </c>
    </row>
    <row r="28" spans="1:16" ht="20.100000000000001" customHeight="1" x14ac:dyDescent="0.25">
      <c r="A28" s="8"/>
      <c r="B28" s="63" t="s">
        <v>37</v>
      </c>
      <c r="C28" s="63"/>
      <c r="D28" s="17">
        <f>'[1]PI 2026 JdG'!E30</f>
        <v>11655</v>
      </c>
      <c r="E28" s="11">
        <f t="shared" si="20"/>
        <v>971.25</v>
      </c>
      <c r="F28" s="11">
        <f t="shared" si="21"/>
        <v>971.25</v>
      </c>
      <c r="G28" s="11">
        <f>E28</f>
        <v>971.25</v>
      </c>
      <c r="H28" s="11">
        <f>E28</f>
        <v>971.25</v>
      </c>
      <c r="I28" s="11">
        <f>E28</f>
        <v>971.25</v>
      </c>
      <c r="J28" s="11">
        <f>E28</f>
        <v>971.25</v>
      </c>
      <c r="K28" s="11">
        <f>E28</f>
        <v>971.25</v>
      </c>
      <c r="L28" s="11">
        <f>E28</f>
        <v>971.25</v>
      </c>
      <c r="M28" s="11">
        <f>E28</f>
        <v>971.25</v>
      </c>
      <c r="N28" s="11">
        <f>E28</f>
        <v>971.25</v>
      </c>
      <c r="O28" s="11">
        <f>E28</f>
        <v>971.25</v>
      </c>
      <c r="P28" s="11">
        <f>E28</f>
        <v>971.25</v>
      </c>
    </row>
    <row r="29" spans="1:16" ht="20.100000000000001" customHeight="1" x14ac:dyDescent="0.25">
      <c r="A29" s="8"/>
      <c r="B29" s="63" t="s">
        <v>38</v>
      </c>
      <c r="C29" s="63"/>
      <c r="D29" s="17">
        <f>'[1]PI 2026 JdG'!E31</f>
        <v>100</v>
      </c>
      <c r="E29" s="11">
        <f t="shared" si="20"/>
        <v>8.3333333333333339</v>
      </c>
      <c r="F29" s="11">
        <f t="shared" si="21"/>
        <v>8.3333333333333339</v>
      </c>
      <c r="G29" s="11">
        <f>E29</f>
        <v>8.3333333333333339</v>
      </c>
      <c r="H29" s="11">
        <f>E29</f>
        <v>8.3333333333333339</v>
      </c>
      <c r="I29" s="11">
        <f>E29</f>
        <v>8.3333333333333339</v>
      </c>
      <c r="J29" s="11">
        <f>E29</f>
        <v>8.3333333333333339</v>
      </c>
      <c r="K29" s="11">
        <f>E29</f>
        <v>8.3333333333333339</v>
      </c>
      <c r="L29" s="11">
        <f>E29</f>
        <v>8.3333333333333339</v>
      </c>
      <c r="M29" s="11">
        <f>E29</f>
        <v>8.3333333333333339</v>
      </c>
      <c r="N29" s="11">
        <f>E29</f>
        <v>8.3333333333333339</v>
      </c>
      <c r="O29" s="11">
        <f>E29</f>
        <v>8.3333333333333339</v>
      </c>
      <c r="P29" s="11">
        <f>E29</f>
        <v>8.3333333333333339</v>
      </c>
    </row>
    <row r="30" spans="1:16" ht="20.100000000000001" customHeight="1" x14ac:dyDescent="0.25">
      <c r="A30" s="8"/>
      <c r="B30" s="61" t="s">
        <v>40</v>
      </c>
      <c r="C30" s="61"/>
      <c r="D30" s="19">
        <f>D31+D32</f>
        <v>2098</v>
      </c>
      <c r="E30" s="20">
        <f t="shared" ref="E30:P30" si="23">E31+E32</f>
        <v>174.83333333333334</v>
      </c>
      <c r="F30" s="20">
        <f t="shared" si="23"/>
        <v>174.83333333333334</v>
      </c>
      <c r="G30" s="20">
        <f t="shared" si="23"/>
        <v>174.83333333333334</v>
      </c>
      <c r="H30" s="20">
        <f t="shared" si="23"/>
        <v>174.83333333333334</v>
      </c>
      <c r="I30" s="20">
        <f t="shared" si="23"/>
        <v>174.83333333333334</v>
      </c>
      <c r="J30" s="20">
        <f t="shared" si="23"/>
        <v>174.83333333333334</v>
      </c>
      <c r="K30" s="20">
        <f t="shared" si="23"/>
        <v>174.83333333333334</v>
      </c>
      <c r="L30" s="20">
        <f t="shared" si="23"/>
        <v>174.83333333333334</v>
      </c>
      <c r="M30" s="20">
        <f t="shared" si="23"/>
        <v>174.83333333333334</v>
      </c>
      <c r="N30" s="20">
        <f t="shared" si="23"/>
        <v>174.83333333333334</v>
      </c>
      <c r="O30" s="20">
        <f t="shared" si="23"/>
        <v>174.83333333333334</v>
      </c>
      <c r="P30" s="20">
        <f t="shared" si="23"/>
        <v>174.83333333333334</v>
      </c>
    </row>
    <row r="31" spans="1:16" ht="20.100000000000001" customHeight="1" x14ac:dyDescent="0.25">
      <c r="A31" s="8"/>
      <c r="B31" s="63" t="s">
        <v>37</v>
      </c>
      <c r="C31" s="63"/>
      <c r="D31" s="17">
        <f>'[1]PI 2026 JdG'!E33</f>
        <v>1998</v>
      </c>
      <c r="E31" s="11">
        <f t="shared" si="20"/>
        <v>166.5</v>
      </c>
      <c r="F31" s="11">
        <f t="shared" si="21"/>
        <v>166.5</v>
      </c>
      <c r="G31" s="11">
        <f>E31</f>
        <v>166.5</v>
      </c>
      <c r="H31" s="11">
        <f>E31</f>
        <v>166.5</v>
      </c>
      <c r="I31" s="11">
        <f>E31</f>
        <v>166.5</v>
      </c>
      <c r="J31" s="11">
        <f>E31</f>
        <v>166.5</v>
      </c>
      <c r="K31" s="11">
        <f>E31</f>
        <v>166.5</v>
      </c>
      <c r="L31" s="11">
        <f>E31</f>
        <v>166.5</v>
      </c>
      <c r="M31" s="11">
        <f>E31</f>
        <v>166.5</v>
      </c>
      <c r="N31" s="11">
        <f>E31</f>
        <v>166.5</v>
      </c>
      <c r="O31" s="11">
        <f>E31</f>
        <v>166.5</v>
      </c>
      <c r="P31" s="11">
        <f>E31</f>
        <v>166.5</v>
      </c>
    </row>
    <row r="32" spans="1:16" ht="20.100000000000001" customHeight="1" x14ac:dyDescent="0.25">
      <c r="A32" s="8"/>
      <c r="B32" s="63" t="s">
        <v>38</v>
      </c>
      <c r="C32" s="63"/>
      <c r="D32" s="17">
        <f>'[1]PI 2026 JdG'!E34</f>
        <v>100</v>
      </c>
      <c r="E32" s="11">
        <f t="shared" si="20"/>
        <v>8.3333333333333339</v>
      </c>
      <c r="F32" s="11">
        <f t="shared" si="21"/>
        <v>8.3333333333333339</v>
      </c>
      <c r="G32" s="11">
        <f>E32</f>
        <v>8.3333333333333339</v>
      </c>
      <c r="H32" s="11">
        <f>E32</f>
        <v>8.3333333333333339</v>
      </c>
      <c r="I32" s="11">
        <f>E32</f>
        <v>8.3333333333333339</v>
      </c>
      <c r="J32" s="11">
        <f>E32</f>
        <v>8.3333333333333339</v>
      </c>
      <c r="K32" s="11">
        <f>E32</f>
        <v>8.3333333333333339</v>
      </c>
      <c r="L32" s="11">
        <f>E32</f>
        <v>8.3333333333333339</v>
      </c>
      <c r="M32" s="11">
        <f>E32</f>
        <v>8.3333333333333339</v>
      </c>
      <c r="N32" s="11">
        <f>E32</f>
        <v>8.3333333333333339</v>
      </c>
      <c r="O32" s="11">
        <f>E32</f>
        <v>8.3333333333333339</v>
      </c>
      <c r="P32" s="11">
        <f>E32</f>
        <v>8.3333333333333339</v>
      </c>
    </row>
    <row r="33" spans="1:16" ht="20.100000000000001" customHeight="1" x14ac:dyDescent="0.25">
      <c r="A33" s="8"/>
      <c r="B33" s="61" t="s">
        <v>41</v>
      </c>
      <c r="C33" s="61"/>
      <c r="D33" s="19">
        <f>D34+D35</f>
        <v>7200</v>
      </c>
      <c r="E33" s="19">
        <f t="shared" ref="E33:P33" si="24">E34+E35</f>
        <v>600</v>
      </c>
      <c r="F33" s="19">
        <f t="shared" si="24"/>
        <v>600</v>
      </c>
      <c r="G33" s="19">
        <f t="shared" si="24"/>
        <v>600</v>
      </c>
      <c r="H33" s="19">
        <f t="shared" si="24"/>
        <v>600</v>
      </c>
      <c r="I33" s="19">
        <f t="shared" si="24"/>
        <v>600</v>
      </c>
      <c r="J33" s="19">
        <f t="shared" si="24"/>
        <v>600</v>
      </c>
      <c r="K33" s="19">
        <f t="shared" si="24"/>
        <v>600</v>
      </c>
      <c r="L33" s="19">
        <f t="shared" si="24"/>
        <v>600</v>
      </c>
      <c r="M33" s="19">
        <f t="shared" si="24"/>
        <v>600</v>
      </c>
      <c r="N33" s="19">
        <f t="shared" si="24"/>
        <v>600</v>
      </c>
      <c r="O33" s="19">
        <f t="shared" si="24"/>
        <v>600</v>
      </c>
      <c r="P33" s="19">
        <f t="shared" si="24"/>
        <v>600</v>
      </c>
    </row>
    <row r="34" spans="1:16" ht="20.100000000000001" customHeight="1" x14ac:dyDescent="0.25">
      <c r="A34" s="8"/>
      <c r="B34" s="63" t="s">
        <v>42</v>
      </c>
      <c r="C34" s="63"/>
      <c r="D34" s="17">
        <f>'[1]PI 2026 JdG'!E36</f>
        <v>7020</v>
      </c>
      <c r="E34" s="11">
        <f t="shared" si="20"/>
        <v>585</v>
      </c>
      <c r="F34" s="11">
        <f t="shared" si="21"/>
        <v>585</v>
      </c>
      <c r="G34" s="11">
        <f>E34</f>
        <v>585</v>
      </c>
      <c r="H34" s="11">
        <f>E34</f>
        <v>585</v>
      </c>
      <c r="I34" s="11">
        <f>E34</f>
        <v>585</v>
      </c>
      <c r="J34" s="11">
        <f>E34</f>
        <v>585</v>
      </c>
      <c r="K34" s="11">
        <f>E34</f>
        <v>585</v>
      </c>
      <c r="L34" s="11">
        <f>E34</f>
        <v>585</v>
      </c>
      <c r="M34" s="11">
        <f>E34</f>
        <v>585</v>
      </c>
      <c r="N34" s="11">
        <f>E34</f>
        <v>585</v>
      </c>
      <c r="O34" s="11">
        <f>E34</f>
        <v>585</v>
      </c>
      <c r="P34" s="11">
        <f>E34</f>
        <v>585</v>
      </c>
    </row>
    <row r="35" spans="1:16" ht="20.100000000000001" customHeight="1" x14ac:dyDescent="0.25">
      <c r="A35" s="8"/>
      <c r="B35" s="63" t="s">
        <v>38</v>
      </c>
      <c r="C35" s="63"/>
      <c r="D35" s="17">
        <f>'[1]PI 2026 JdG'!E37</f>
        <v>180</v>
      </c>
      <c r="E35" s="11">
        <f t="shared" si="20"/>
        <v>15</v>
      </c>
      <c r="F35" s="11">
        <f t="shared" si="21"/>
        <v>15</v>
      </c>
      <c r="G35" s="11">
        <f>E35</f>
        <v>15</v>
      </c>
      <c r="H35" s="11">
        <f>E35</f>
        <v>15</v>
      </c>
      <c r="I35" s="11">
        <f>E35</f>
        <v>15</v>
      </c>
      <c r="J35" s="11">
        <f>E35</f>
        <v>15</v>
      </c>
      <c r="K35" s="11">
        <f>E35</f>
        <v>15</v>
      </c>
      <c r="L35" s="11">
        <f>E35</f>
        <v>15</v>
      </c>
      <c r="M35" s="11">
        <f>E35</f>
        <v>15</v>
      </c>
      <c r="N35" s="11">
        <f>E35</f>
        <v>15</v>
      </c>
      <c r="O35" s="11">
        <f>E35</f>
        <v>15</v>
      </c>
      <c r="P35" s="11">
        <f>E35</f>
        <v>15</v>
      </c>
    </row>
    <row r="36" spans="1:16" ht="20.100000000000001" customHeight="1" x14ac:dyDescent="0.25">
      <c r="A36" s="8"/>
      <c r="B36" s="61" t="s">
        <v>43</v>
      </c>
      <c r="C36" s="61"/>
      <c r="D36" s="19">
        <f>D37+D38</f>
        <v>7200</v>
      </c>
      <c r="E36" s="19">
        <f t="shared" ref="E36:P36" si="25">E37+E38</f>
        <v>600</v>
      </c>
      <c r="F36" s="19">
        <f t="shared" si="25"/>
        <v>600</v>
      </c>
      <c r="G36" s="19">
        <f t="shared" si="25"/>
        <v>600</v>
      </c>
      <c r="H36" s="19">
        <f t="shared" si="25"/>
        <v>600</v>
      </c>
      <c r="I36" s="19">
        <f t="shared" si="25"/>
        <v>600</v>
      </c>
      <c r="J36" s="19">
        <f t="shared" si="25"/>
        <v>600</v>
      </c>
      <c r="K36" s="19">
        <f t="shared" si="25"/>
        <v>600</v>
      </c>
      <c r="L36" s="19">
        <f t="shared" si="25"/>
        <v>600</v>
      </c>
      <c r="M36" s="19">
        <f t="shared" si="25"/>
        <v>600</v>
      </c>
      <c r="N36" s="19">
        <f t="shared" si="25"/>
        <v>600</v>
      </c>
      <c r="O36" s="19">
        <f t="shared" si="25"/>
        <v>600</v>
      </c>
      <c r="P36" s="19">
        <f t="shared" si="25"/>
        <v>600</v>
      </c>
    </row>
    <row r="37" spans="1:16" ht="20.100000000000001" customHeight="1" x14ac:dyDescent="0.25">
      <c r="A37" s="8"/>
      <c r="B37" s="63" t="s">
        <v>42</v>
      </c>
      <c r="C37" s="63"/>
      <c r="D37" s="17">
        <f>'[1]PI 2026 JdG'!E39</f>
        <v>7020</v>
      </c>
      <c r="E37" s="11">
        <f t="shared" si="20"/>
        <v>585</v>
      </c>
      <c r="F37" s="11">
        <f t="shared" si="21"/>
        <v>585</v>
      </c>
      <c r="G37" s="11">
        <f>E37</f>
        <v>585</v>
      </c>
      <c r="H37" s="11">
        <f>E37</f>
        <v>585</v>
      </c>
      <c r="I37" s="11">
        <f>E37</f>
        <v>585</v>
      </c>
      <c r="J37" s="11">
        <f>E37</f>
        <v>585</v>
      </c>
      <c r="K37" s="11">
        <f>E37</f>
        <v>585</v>
      </c>
      <c r="L37" s="11">
        <f>E37</f>
        <v>585</v>
      </c>
      <c r="M37" s="11">
        <f>E37</f>
        <v>585</v>
      </c>
      <c r="N37" s="11">
        <f>E37</f>
        <v>585</v>
      </c>
      <c r="O37" s="11">
        <f>E37</f>
        <v>585</v>
      </c>
      <c r="P37" s="11">
        <f>E37</f>
        <v>585</v>
      </c>
    </row>
    <row r="38" spans="1:16" ht="20.100000000000001" customHeight="1" x14ac:dyDescent="0.25">
      <c r="A38" s="8"/>
      <c r="B38" s="63" t="s">
        <v>38</v>
      </c>
      <c r="C38" s="63"/>
      <c r="D38" s="17">
        <f>'[1]PI 2026 JdG'!E40</f>
        <v>180</v>
      </c>
      <c r="E38" s="11">
        <f t="shared" si="20"/>
        <v>15</v>
      </c>
      <c r="F38" s="11">
        <f t="shared" si="21"/>
        <v>15</v>
      </c>
      <c r="G38" s="11">
        <f>E38</f>
        <v>15</v>
      </c>
      <c r="H38" s="11">
        <f>E38</f>
        <v>15</v>
      </c>
      <c r="I38" s="11">
        <f>E38</f>
        <v>15</v>
      </c>
      <c r="J38" s="11">
        <f>E38</f>
        <v>15</v>
      </c>
      <c r="K38" s="11">
        <f>E38</f>
        <v>15</v>
      </c>
      <c r="L38" s="11">
        <f>E38</f>
        <v>15</v>
      </c>
      <c r="M38" s="11">
        <f>E38</f>
        <v>15</v>
      </c>
      <c r="N38" s="11">
        <f>E38</f>
        <v>15</v>
      </c>
      <c r="O38" s="11">
        <f>E38</f>
        <v>15</v>
      </c>
      <c r="P38" s="11">
        <f>E38</f>
        <v>15</v>
      </c>
    </row>
    <row r="39" spans="1:16" ht="20.100000000000001" customHeight="1" x14ac:dyDescent="0.25">
      <c r="A39" s="8"/>
      <c r="B39" s="61" t="s">
        <v>44</v>
      </c>
      <c r="C39" s="61"/>
      <c r="D39" s="21">
        <f>D40+D41</f>
        <v>552600</v>
      </c>
      <c r="E39" s="22">
        <f>E40+E41</f>
        <v>46050</v>
      </c>
      <c r="F39" s="22">
        <f t="shared" ref="F39:P39" si="26">F40+F41</f>
        <v>46050</v>
      </c>
      <c r="G39" s="22">
        <f t="shared" si="26"/>
        <v>46050</v>
      </c>
      <c r="H39" s="22">
        <f t="shared" si="26"/>
        <v>46050</v>
      </c>
      <c r="I39" s="22">
        <f t="shared" si="26"/>
        <v>46050</v>
      </c>
      <c r="J39" s="22">
        <f t="shared" si="26"/>
        <v>46050</v>
      </c>
      <c r="K39" s="22">
        <f t="shared" si="26"/>
        <v>46050</v>
      </c>
      <c r="L39" s="22">
        <f t="shared" si="26"/>
        <v>46050</v>
      </c>
      <c r="M39" s="22">
        <f t="shared" si="26"/>
        <v>46050</v>
      </c>
      <c r="N39" s="22">
        <f t="shared" si="26"/>
        <v>46050</v>
      </c>
      <c r="O39" s="22">
        <f t="shared" si="26"/>
        <v>46050</v>
      </c>
      <c r="P39" s="22">
        <f t="shared" si="26"/>
        <v>46050</v>
      </c>
    </row>
    <row r="40" spans="1:16" ht="20.100000000000001" customHeight="1" x14ac:dyDescent="0.25">
      <c r="A40" s="8"/>
      <c r="B40" s="63" t="s">
        <v>38</v>
      </c>
      <c r="C40" s="63"/>
      <c r="D40" s="17">
        <f>'[1]PI 2026 JdG'!E42</f>
        <v>92100</v>
      </c>
      <c r="E40" s="11">
        <f t="shared" si="20"/>
        <v>7675</v>
      </c>
      <c r="F40" s="11">
        <f t="shared" si="21"/>
        <v>7675</v>
      </c>
      <c r="G40" s="11">
        <f>E40</f>
        <v>7675</v>
      </c>
      <c r="H40" s="11">
        <f>E40</f>
        <v>7675</v>
      </c>
      <c r="I40" s="11">
        <f>E40</f>
        <v>7675</v>
      </c>
      <c r="J40" s="11">
        <f>E40</f>
        <v>7675</v>
      </c>
      <c r="K40" s="11">
        <f>E40</f>
        <v>7675</v>
      </c>
      <c r="L40" s="11">
        <f>E40</f>
        <v>7675</v>
      </c>
      <c r="M40" s="11">
        <f>E40</f>
        <v>7675</v>
      </c>
      <c r="N40" s="11">
        <f>E40</f>
        <v>7675</v>
      </c>
      <c r="O40" s="11">
        <f>E40</f>
        <v>7675</v>
      </c>
      <c r="P40" s="11">
        <f>E40</f>
        <v>7675</v>
      </c>
    </row>
    <row r="41" spans="1:16" ht="20.100000000000001" customHeight="1" x14ac:dyDescent="0.25">
      <c r="A41" s="8"/>
      <c r="B41" s="63" t="s">
        <v>37</v>
      </c>
      <c r="C41" s="63"/>
      <c r="D41" s="17">
        <f>'[1]PI 2026 JdG'!E43</f>
        <v>460500</v>
      </c>
      <c r="E41" s="11">
        <f t="shared" si="20"/>
        <v>38375</v>
      </c>
      <c r="F41" s="11">
        <f t="shared" si="21"/>
        <v>38375</v>
      </c>
      <c r="G41" s="11">
        <f>E41</f>
        <v>38375</v>
      </c>
      <c r="H41" s="11">
        <f>E41</f>
        <v>38375</v>
      </c>
      <c r="I41" s="11">
        <f>E41</f>
        <v>38375</v>
      </c>
      <c r="J41" s="11">
        <f>E41</f>
        <v>38375</v>
      </c>
      <c r="K41" s="11">
        <f>E41</f>
        <v>38375</v>
      </c>
      <c r="L41" s="11">
        <f>E41</f>
        <v>38375</v>
      </c>
      <c r="M41" s="11">
        <f>E41</f>
        <v>38375</v>
      </c>
      <c r="N41" s="11">
        <f>E41</f>
        <v>38375</v>
      </c>
      <c r="O41" s="11">
        <f>E41</f>
        <v>38375</v>
      </c>
      <c r="P41" s="11">
        <f>E41</f>
        <v>38375</v>
      </c>
    </row>
    <row r="42" spans="1:16" ht="20.100000000000001" customHeight="1" x14ac:dyDescent="0.25">
      <c r="A42" s="8"/>
      <c r="B42" s="61" t="s">
        <v>45</v>
      </c>
      <c r="C42" s="61"/>
      <c r="D42" s="21">
        <f>D43+D44+D45</f>
        <v>7500</v>
      </c>
      <c r="E42" s="21">
        <f t="shared" ref="E42:P42" si="27">E43+E44+E45</f>
        <v>625</v>
      </c>
      <c r="F42" s="21">
        <f t="shared" si="27"/>
        <v>625</v>
      </c>
      <c r="G42" s="21">
        <f t="shared" si="27"/>
        <v>625</v>
      </c>
      <c r="H42" s="21">
        <f t="shared" si="27"/>
        <v>625</v>
      </c>
      <c r="I42" s="21">
        <f t="shared" si="27"/>
        <v>625</v>
      </c>
      <c r="J42" s="21">
        <f t="shared" si="27"/>
        <v>625</v>
      </c>
      <c r="K42" s="21">
        <f t="shared" si="27"/>
        <v>625</v>
      </c>
      <c r="L42" s="21">
        <f t="shared" si="27"/>
        <v>625</v>
      </c>
      <c r="M42" s="21">
        <f t="shared" si="27"/>
        <v>625</v>
      </c>
      <c r="N42" s="21">
        <f t="shared" si="27"/>
        <v>625</v>
      </c>
      <c r="O42" s="21">
        <f t="shared" si="27"/>
        <v>625</v>
      </c>
      <c r="P42" s="21">
        <f t="shared" si="27"/>
        <v>625</v>
      </c>
    </row>
    <row r="43" spans="1:16" ht="20.100000000000001" customHeight="1" x14ac:dyDescent="0.25">
      <c r="A43" s="8"/>
      <c r="B43" s="63" t="s">
        <v>46</v>
      </c>
      <c r="C43" s="63"/>
      <c r="D43" s="17">
        <f>'[1]PI 2026 JdG'!E45</f>
        <v>1500</v>
      </c>
      <c r="E43" s="11">
        <f t="shared" si="20"/>
        <v>125</v>
      </c>
      <c r="F43" s="11">
        <f t="shared" si="21"/>
        <v>125</v>
      </c>
      <c r="G43" s="11">
        <f>E43</f>
        <v>125</v>
      </c>
      <c r="H43" s="11">
        <f>E43</f>
        <v>125</v>
      </c>
      <c r="I43" s="11">
        <f>E43</f>
        <v>125</v>
      </c>
      <c r="J43" s="11">
        <f>E43</f>
        <v>125</v>
      </c>
      <c r="K43" s="11">
        <f>E43</f>
        <v>125</v>
      </c>
      <c r="L43" s="11">
        <f>E43</f>
        <v>125</v>
      </c>
      <c r="M43" s="11">
        <f>E43</f>
        <v>125</v>
      </c>
      <c r="N43" s="11">
        <f>E43</f>
        <v>125</v>
      </c>
      <c r="O43" s="11">
        <f>E43</f>
        <v>125</v>
      </c>
      <c r="P43" s="11">
        <f>E43</f>
        <v>125</v>
      </c>
    </row>
    <row r="44" spans="1:16" ht="20.100000000000001" customHeight="1" x14ac:dyDescent="0.25">
      <c r="A44" s="8"/>
      <c r="B44" s="63" t="s">
        <v>47</v>
      </c>
      <c r="C44" s="63"/>
      <c r="D44" s="17">
        <f>'[1]PI 2026 JdG'!E46</f>
        <v>2500</v>
      </c>
      <c r="E44" s="11">
        <f t="shared" si="20"/>
        <v>208.33333333333334</v>
      </c>
      <c r="F44" s="11">
        <f t="shared" si="21"/>
        <v>208.33333333333334</v>
      </c>
      <c r="G44" s="11">
        <f>E44</f>
        <v>208.33333333333334</v>
      </c>
      <c r="H44" s="11">
        <f>E44</f>
        <v>208.33333333333334</v>
      </c>
      <c r="I44" s="11">
        <f>E44</f>
        <v>208.33333333333334</v>
      </c>
      <c r="J44" s="11">
        <f>E44</f>
        <v>208.33333333333334</v>
      </c>
      <c r="K44" s="11">
        <f>E44</f>
        <v>208.33333333333334</v>
      </c>
      <c r="L44" s="11">
        <f>E44</f>
        <v>208.33333333333334</v>
      </c>
      <c r="M44" s="11">
        <f>E44</f>
        <v>208.33333333333334</v>
      </c>
      <c r="N44" s="11">
        <f>E44</f>
        <v>208.33333333333334</v>
      </c>
      <c r="O44" s="11">
        <f>E44</f>
        <v>208.33333333333334</v>
      </c>
      <c r="P44" s="11">
        <f>E44</f>
        <v>208.33333333333334</v>
      </c>
    </row>
    <row r="45" spans="1:16" ht="20.100000000000001" customHeight="1" x14ac:dyDescent="0.25">
      <c r="A45" s="8"/>
      <c r="B45" s="63" t="s">
        <v>48</v>
      </c>
      <c r="C45" s="63"/>
      <c r="D45" s="17">
        <f>'[1]PI 2026 JdG'!E47</f>
        <v>3500</v>
      </c>
      <c r="E45" s="11">
        <f t="shared" si="20"/>
        <v>291.66666666666669</v>
      </c>
      <c r="F45" s="11">
        <f t="shared" si="21"/>
        <v>291.66666666666669</v>
      </c>
      <c r="G45" s="11">
        <f t="shared" ref="G45:G56" si="28">E45</f>
        <v>291.66666666666669</v>
      </c>
      <c r="H45" s="11">
        <f t="shared" ref="H45:H56" si="29">E45</f>
        <v>291.66666666666669</v>
      </c>
      <c r="I45" s="11">
        <f t="shared" ref="I45:I56" si="30">E45</f>
        <v>291.66666666666669</v>
      </c>
      <c r="J45" s="11">
        <f t="shared" ref="J45:J56" si="31">E45</f>
        <v>291.66666666666669</v>
      </c>
      <c r="K45" s="11">
        <f t="shared" ref="K45:K56" si="32">E45</f>
        <v>291.66666666666669</v>
      </c>
      <c r="L45" s="11">
        <f t="shared" ref="L45:L56" si="33">E45</f>
        <v>291.66666666666669</v>
      </c>
      <c r="M45" s="11">
        <f t="shared" ref="M45:M56" si="34">E45</f>
        <v>291.66666666666669</v>
      </c>
      <c r="N45" s="11">
        <f t="shared" ref="N45:N56" si="35">E45</f>
        <v>291.66666666666669</v>
      </c>
      <c r="O45" s="11">
        <f t="shared" ref="O45:O56" si="36">E45</f>
        <v>291.66666666666669</v>
      </c>
      <c r="P45" s="11">
        <f t="shared" ref="P45:P56" si="37">E45</f>
        <v>291.66666666666669</v>
      </c>
    </row>
    <row r="46" spans="1:16" ht="20.100000000000001" customHeight="1" x14ac:dyDescent="0.25">
      <c r="A46" s="8"/>
      <c r="B46" s="61" t="s">
        <v>49</v>
      </c>
      <c r="C46" s="61"/>
      <c r="D46" s="22">
        <f>'[1]PI 2026 JdG'!E48</f>
        <v>1650480</v>
      </c>
      <c r="E46" s="11">
        <f t="shared" si="20"/>
        <v>137540</v>
      </c>
      <c r="F46" s="11">
        <f t="shared" si="21"/>
        <v>137540</v>
      </c>
      <c r="G46" s="11">
        <f t="shared" si="28"/>
        <v>137540</v>
      </c>
      <c r="H46" s="11">
        <f t="shared" si="29"/>
        <v>137540</v>
      </c>
      <c r="I46" s="11">
        <f t="shared" si="30"/>
        <v>137540</v>
      </c>
      <c r="J46" s="11">
        <f t="shared" si="31"/>
        <v>137540</v>
      </c>
      <c r="K46" s="11">
        <f t="shared" si="32"/>
        <v>137540</v>
      </c>
      <c r="L46" s="11">
        <f t="shared" si="33"/>
        <v>137540</v>
      </c>
      <c r="M46" s="11">
        <f t="shared" si="34"/>
        <v>137540</v>
      </c>
      <c r="N46" s="11">
        <f t="shared" si="35"/>
        <v>137540</v>
      </c>
      <c r="O46" s="11">
        <f t="shared" si="36"/>
        <v>137540</v>
      </c>
      <c r="P46" s="11">
        <f t="shared" si="37"/>
        <v>137540</v>
      </c>
    </row>
    <row r="47" spans="1:16" ht="20.100000000000001" customHeight="1" x14ac:dyDescent="0.25">
      <c r="A47" s="8"/>
      <c r="B47" s="61" t="s">
        <v>50</v>
      </c>
      <c r="C47" s="61"/>
      <c r="D47" s="22">
        <f>'[1]PI 2026 JdG'!E49</f>
        <v>830000</v>
      </c>
      <c r="E47" s="11">
        <f t="shared" si="20"/>
        <v>69166.666666666672</v>
      </c>
      <c r="F47" s="11">
        <f t="shared" si="21"/>
        <v>69166.666666666672</v>
      </c>
      <c r="G47" s="11">
        <f t="shared" si="28"/>
        <v>69166.666666666672</v>
      </c>
      <c r="H47" s="11">
        <f t="shared" si="29"/>
        <v>69166.666666666672</v>
      </c>
      <c r="I47" s="11">
        <f t="shared" si="30"/>
        <v>69166.666666666672</v>
      </c>
      <c r="J47" s="11">
        <f t="shared" si="31"/>
        <v>69166.666666666672</v>
      </c>
      <c r="K47" s="11">
        <f t="shared" si="32"/>
        <v>69166.666666666672</v>
      </c>
      <c r="L47" s="11">
        <f t="shared" si="33"/>
        <v>69166.666666666672</v>
      </c>
      <c r="M47" s="11">
        <f t="shared" si="34"/>
        <v>69166.666666666672</v>
      </c>
      <c r="N47" s="11">
        <f t="shared" si="35"/>
        <v>69166.666666666672</v>
      </c>
      <c r="O47" s="11">
        <f t="shared" si="36"/>
        <v>69166.666666666672</v>
      </c>
      <c r="P47" s="11">
        <f t="shared" si="37"/>
        <v>69166.666666666672</v>
      </c>
    </row>
    <row r="48" spans="1:16" ht="20.100000000000001" customHeight="1" x14ac:dyDescent="0.25">
      <c r="A48" s="8"/>
      <c r="B48" s="61" t="s">
        <v>51</v>
      </c>
      <c r="C48" s="61"/>
      <c r="D48" s="22">
        <f>'[1]PI 2026 JdG'!E50</f>
        <v>3230560</v>
      </c>
      <c r="E48" s="11">
        <f t="shared" si="20"/>
        <v>269213.33333333331</v>
      </c>
      <c r="F48" s="11">
        <f t="shared" si="21"/>
        <v>269213.33333333331</v>
      </c>
      <c r="G48" s="11">
        <f t="shared" si="28"/>
        <v>269213.33333333331</v>
      </c>
      <c r="H48" s="11">
        <f t="shared" si="29"/>
        <v>269213.33333333331</v>
      </c>
      <c r="I48" s="11">
        <f t="shared" si="30"/>
        <v>269213.33333333331</v>
      </c>
      <c r="J48" s="11">
        <f t="shared" si="31"/>
        <v>269213.33333333331</v>
      </c>
      <c r="K48" s="11">
        <f t="shared" si="32"/>
        <v>269213.33333333331</v>
      </c>
      <c r="L48" s="11">
        <f t="shared" si="33"/>
        <v>269213.33333333331</v>
      </c>
      <c r="M48" s="11">
        <f t="shared" si="34"/>
        <v>269213.33333333331</v>
      </c>
      <c r="N48" s="11">
        <f t="shared" si="35"/>
        <v>269213.33333333331</v>
      </c>
      <c r="O48" s="11">
        <f t="shared" si="36"/>
        <v>269213.33333333331</v>
      </c>
      <c r="P48" s="11">
        <f t="shared" si="37"/>
        <v>269213.33333333331</v>
      </c>
    </row>
    <row r="49" spans="1:16" ht="20.100000000000001" customHeight="1" x14ac:dyDescent="0.25">
      <c r="A49" s="8"/>
      <c r="B49" s="61" t="s">
        <v>52</v>
      </c>
      <c r="C49" s="61"/>
      <c r="D49" s="22">
        <f>'[1]PI 2026 JdG'!E51</f>
        <v>698452</v>
      </c>
      <c r="E49" s="11">
        <f t="shared" si="20"/>
        <v>58204.333333333336</v>
      </c>
      <c r="F49" s="11">
        <f t="shared" si="21"/>
        <v>58204.333333333336</v>
      </c>
      <c r="G49" s="11">
        <f t="shared" si="28"/>
        <v>58204.333333333336</v>
      </c>
      <c r="H49" s="11">
        <f t="shared" si="29"/>
        <v>58204.333333333336</v>
      </c>
      <c r="I49" s="11">
        <f t="shared" si="30"/>
        <v>58204.333333333336</v>
      </c>
      <c r="J49" s="11">
        <f t="shared" si="31"/>
        <v>58204.333333333336</v>
      </c>
      <c r="K49" s="11">
        <f t="shared" si="32"/>
        <v>58204.333333333336</v>
      </c>
      <c r="L49" s="11">
        <f t="shared" si="33"/>
        <v>58204.333333333336</v>
      </c>
      <c r="M49" s="11">
        <f t="shared" si="34"/>
        <v>58204.333333333336</v>
      </c>
      <c r="N49" s="11">
        <f t="shared" si="35"/>
        <v>58204.333333333336</v>
      </c>
      <c r="O49" s="11">
        <f t="shared" si="36"/>
        <v>58204.333333333336</v>
      </c>
      <c r="P49" s="11">
        <f t="shared" si="37"/>
        <v>58204.333333333336</v>
      </c>
    </row>
    <row r="50" spans="1:16" ht="20.100000000000001" customHeight="1" x14ac:dyDescent="0.25">
      <c r="A50" s="8"/>
      <c r="B50" s="61" t="s">
        <v>53</v>
      </c>
      <c r="C50" s="61"/>
      <c r="D50" s="22">
        <f>'[1]PI 2026 JdG'!E52</f>
        <v>755250</v>
      </c>
      <c r="E50" s="11">
        <f t="shared" si="20"/>
        <v>62937.5</v>
      </c>
      <c r="F50" s="11">
        <f t="shared" si="21"/>
        <v>62937.5</v>
      </c>
      <c r="G50" s="11">
        <f t="shared" si="28"/>
        <v>62937.5</v>
      </c>
      <c r="H50" s="11">
        <f t="shared" si="29"/>
        <v>62937.5</v>
      </c>
      <c r="I50" s="11">
        <f t="shared" si="30"/>
        <v>62937.5</v>
      </c>
      <c r="J50" s="11">
        <f t="shared" si="31"/>
        <v>62937.5</v>
      </c>
      <c r="K50" s="11">
        <f t="shared" si="32"/>
        <v>62937.5</v>
      </c>
      <c r="L50" s="11">
        <f t="shared" si="33"/>
        <v>62937.5</v>
      </c>
      <c r="M50" s="11">
        <f t="shared" si="34"/>
        <v>62937.5</v>
      </c>
      <c r="N50" s="11">
        <f t="shared" si="35"/>
        <v>62937.5</v>
      </c>
      <c r="O50" s="11">
        <f t="shared" si="36"/>
        <v>62937.5</v>
      </c>
      <c r="P50" s="11">
        <f t="shared" si="37"/>
        <v>62937.5</v>
      </c>
    </row>
    <row r="51" spans="1:16" ht="20.100000000000001" customHeight="1" x14ac:dyDescent="0.25">
      <c r="A51" s="8"/>
      <c r="B51" s="61" t="s">
        <v>54</v>
      </c>
      <c r="C51" s="61"/>
      <c r="D51" s="22">
        <f>'[1]PI 2026 JdG'!E53</f>
        <v>230500</v>
      </c>
      <c r="E51" s="11">
        <f t="shared" si="20"/>
        <v>19208.333333333332</v>
      </c>
      <c r="F51" s="11">
        <f t="shared" si="21"/>
        <v>19208.333333333332</v>
      </c>
      <c r="G51" s="11">
        <f t="shared" si="28"/>
        <v>19208.333333333332</v>
      </c>
      <c r="H51" s="11">
        <f t="shared" si="29"/>
        <v>19208.333333333332</v>
      </c>
      <c r="I51" s="11">
        <f t="shared" si="30"/>
        <v>19208.333333333332</v>
      </c>
      <c r="J51" s="11">
        <f t="shared" si="31"/>
        <v>19208.333333333332</v>
      </c>
      <c r="K51" s="11">
        <f t="shared" si="32"/>
        <v>19208.333333333332</v>
      </c>
      <c r="L51" s="11">
        <f t="shared" si="33"/>
        <v>19208.333333333332</v>
      </c>
      <c r="M51" s="11">
        <f t="shared" si="34"/>
        <v>19208.333333333332</v>
      </c>
      <c r="N51" s="11">
        <f t="shared" si="35"/>
        <v>19208.333333333332</v>
      </c>
      <c r="O51" s="11">
        <f t="shared" si="36"/>
        <v>19208.333333333332</v>
      </c>
      <c r="P51" s="11">
        <f t="shared" si="37"/>
        <v>19208.333333333332</v>
      </c>
    </row>
    <row r="52" spans="1:16" ht="20.100000000000001" customHeight="1" x14ac:dyDescent="0.25">
      <c r="A52" s="8"/>
      <c r="B52" s="61" t="s">
        <v>55</v>
      </c>
      <c r="C52" s="61"/>
      <c r="D52" s="22">
        <f>'[1]PI 2026 JdG'!E54</f>
        <v>250660</v>
      </c>
      <c r="E52" s="11">
        <f t="shared" si="20"/>
        <v>20888.333333333332</v>
      </c>
      <c r="F52" s="11">
        <f t="shared" si="21"/>
        <v>20888.333333333332</v>
      </c>
      <c r="G52" s="11">
        <f t="shared" si="28"/>
        <v>20888.333333333332</v>
      </c>
      <c r="H52" s="11">
        <f t="shared" si="29"/>
        <v>20888.333333333332</v>
      </c>
      <c r="I52" s="11">
        <f t="shared" si="30"/>
        <v>20888.333333333332</v>
      </c>
      <c r="J52" s="11">
        <f t="shared" si="31"/>
        <v>20888.333333333332</v>
      </c>
      <c r="K52" s="11">
        <f t="shared" si="32"/>
        <v>20888.333333333332</v>
      </c>
      <c r="L52" s="11">
        <f t="shared" si="33"/>
        <v>20888.333333333332</v>
      </c>
      <c r="M52" s="11">
        <f t="shared" si="34"/>
        <v>20888.333333333332</v>
      </c>
      <c r="N52" s="11">
        <f t="shared" si="35"/>
        <v>20888.333333333332</v>
      </c>
      <c r="O52" s="11">
        <f t="shared" si="36"/>
        <v>20888.333333333332</v>
      </c>
      <c r="P52" s="11">
        <f t="shared" si="37"/>
        <v>20888.333333333332</v>
      </c>
    </row>
    <row r="53" spans="1:16" ht="20.100000000000001" customHeight="1" x14ac:dyDescent="0.25">
      <c r="A53" s="8"/>
      <c r="B53" s="61" t="s">
        <v>56</v>
      </c>
      <c r="C53" s="61"/>
      <c r="D53" s="22">
        <f>'[1]PI 2026 JdG'!E55</f>
        <v>125670</v>
      </c>
      <c r="E53" s="11">
        <f t="shared" si="20"/>
        <v>10472.5</v>
      </c>
      <c r="F53" s="11">
        <f t="shared" si="21"/>
        <v>10472.5</v>
      </c>
      <c r="G53" s="11">
        <f t="shared" si="28"/>
        <v>10472.5</v>
      </c>
      <c r="H53" s="11">
        <f t="shared" si="29"/>
        <v>10472.5</v>
      </c>
      <c r="I53" s="11">
        <f t="shared" si="30"/>
        <v>10472.5</v>
      </c>
      <c r="J53" s="11">
        <f t="shared" si="31"/>
        <v>10472.5</v>
      </c>
      <c r="K53" s="11">
        <f t="shared" si="32"/>
        <v>10472.5</v>
      </c>
      <c r="L53" s="11">
        <f t="shared" si="33"/>
        <v>10472.5</v>
      </c>
      <c r="M53" s="11">
        <f t="shared" si="34"/>
        <v>10472.5</v>
      </c>
      <c r="N53" s="11">
        <f t="shared" si="35"/>
        <v>10472.5</v>
      </c>
      <c r="O53" s="11">
        <f t="shared" si="36"/>
        <v>10472.5</v>
      </c>
      <c r="P53" s="11">
        <f t="shared" si="37"/>
        <v>10472.5</v>
      </c>
    </row>
    <row r="54" spans="1:16" ht="20.100000000000001" customHeight="1" x14ac:dyDescent="0.25">
      <c r="A54" s="8"/>
      <c r="B54" s="61" t="s">
        <v>57</v>
      </c>
      <c r="C54" s="61"/>
      <c r="D54" s="22">
        <f>'[1]PI 2026 JdG'!E56</f>
        <v>252550</v>
      </c>
      <c r="E54" s="11">
        <f t="shared" si="20"/>
        <v>21045.833333333332</v>
      </c>
      <c r="F54" s="11">
        <f t="shared" si="21"/>
        <v>21045.833333333332</v>
      </c>
      <c r="G54" s="11">
        <f t="shared" si="28"/>
        <v>21045.833333333332</v>
      </c>
      <c r="H54" s="11">
        <f t="shared" si="29"/>
        <v>21045.833333333332</v>
      </c>
      <c r="I54" s="11">
        <f t="shared" si="30"/>
        <v>21045.833333333332</v>
      </c>
      <c r="J54" s="11">
        <f t="shared" si="31"/>
        <v>21045.833333333332</v>
      </c>
      <c r="K54" s="11">
        <f t="shared" si="32"/>
        <v>21045.833333333332</v>
      </c>
      <c r="L54" s="11">
        <f t="shared" si="33"/>
        <v>21045.833333333332</v>
      </c>
      <c r="M54" s="11">
        <f t="shared" si="34"/>
        <v>21045.833333333332</v>
      </c>
      <c r="N54" s="11">
        <f t="shared" si="35"/>
        <v>21045.833333333332</v>
      </c>
      <c r="O54" s="11">
        <f t="shared" si="36"/>
        <v>21045.833333333332</v>
      </c>
      <c r="P54" s="11">
        <f t="shared" si="37"/>
        <v>21045.833333333332</v>
      </c>
    </row>
    <row r="55" spans="1:16" ht="20.100000000000001" customHeight="1" x14ac:dyDescent="0.25">
      <c r="A55" s="8"/>
      <c r="B55" s="61" t="s">
        <v>58</v>
      </c>
      <c r="C55" s="61"/>
      <c r="D55" s="22">
        <f>'[1]PI 2026 JdG'!E57</f>
        <v>245670</v>
      </c>
      <c r="E55" s="11">
        <f t="shared" si="20"/>
        <v>20472.5</v>
      </c>
      <c r="F55" s="11">
        <f t="shared" si="21"/>
        <v>20472.5</v>
      </c>
      <c r="G55" s="11">
        <f t="shared" si="28"/>
        <v>20472.5</v>
      </c>
      <c r="H55" s="11">
        <f t="shared" si="29"/>
        <v>20472.5</v>
      </c>
      <c r="I55" s="11">
        <f t="shared" si="30"/>
        <v>20472.5</v>
      </c>
      <c r="J55" s="11">
        <f t="shared" si="31"/>
        <v>20472.5</v>
      </c>
      <c r="K55" s="11">
        <f t="shared" si="32"/>
        <v>20472.5</v>
      </c>
      <c r="L55" s="11">
        <f t="shared" si="33"/>
        <v>20472.5</v>
      </c>
      <c r="M55" s="11">
        <f t="shared" si="34"/>
        <v>20472.5</v>
      </c>
      <c r="N55" s="11">
        <f t="shared" si="35"/>
        <v>20472.5</v>
      </c>
      <c r="O55" s="11">
        <f t="shared" si="36"/>
        <v>20472.5</v>
      </c>
      <c r="P55" s="11">
        <f t="shared" si="37"/>
        <v>20472.5</v>
      </c>
    </row>
    <row r="56" spans="1:16" ht="20.100000000000001" customHeight="1" x14ac:dyDescent="0.25">
      <c r="A56" s="8"/>
      <c r="B56" s="61" t="s">
        <v>59</v>
      </c>
      <c r="C56" s="61"/>
      <c r="D56" s="22">
        <f>'[1]PI 2026 JdG'!E58</f>
        <v>523510</v>
      </c>
      <c r="E56" s="11">
        <f t="shared" si="20"/>
        <v>43625.833333333336</v>
      </c>
      <c r="F56" s="11">
        <f t="shared" si="21"/>
        <v>43625.833333333336</v>
      </c>
      <c r="G56" s="11">
        <f t="shared" si="28"/>
        <v>43625.833333333336</v>
      </c>
      <c r="H56" s="11">
        <f t="shared" si="29"/>
        <v>43625.833333333336</v>
      </c>
      <c r="I56" s="11">
        <f t="shared" si="30"/>
        <v>43625.833333333336</v>
      </c>
      <c r="J56" s="11">
        <f t="shared" si="31"/>
        <v>43625.833333333336</v>
      </c>
      <c r="K56" s="11">
        <f t="shared" si="32"/>
        <v>43625.833333333336</v>
      </c>
      <c r="L56" s="11">
        <f t="shared" si="33"/>
        <v>43625.833333333336</v>
      </c>
      <c r="M56" s="11">
        <f t="shared" si="34"/>
        <v>43625.833333333336</v>
      </c>
      <c r="N56" s="11">
        <f t="shared" si="35"/>
        <v>43625.833333333336</v>
      </c>
      <c r="O56" s="11">
        <f t="shared" si="36"/>
        <v>43625.833333333336</v>
      </c>
      <c r="P56" s="11">
        <f t="shared" si="37"/>
        <v>43625.833333333336</v>
      </c>
    </row>
    <row r="57" spans="1:16" ht="20.100000000000001" customHeight="1" x14ac:dyDescent="0.25">
      <c r="A57" s="8"/>
      <c r="B57" s="54" t="s">
        <v>60</v>
      </c>
      <c r="C57" s="54"/>
      <c r="D57" s="23">
        <f>D58+D62</f>
        <v>1264023</v>
      </c>
      <c r="E57" s="23">
        <f t="shared" ref="E57:P57" si="38">E58+E62</f>
        <v>105335.25</v>
      </c>
      <c r="F57" s="23">
        <f t="shared" si="38"/>
        <v>105335.25</v>
      </c>
      <c r="G57" s="23">
        <f t="shared" si="38"/>
        <v>105335.25</v>
      </c>
      <c r="H57" s="23">
        <f t="shared" si="38"/>
        <v>105335.25</v>
      </c>
      <c r="I57" s="23">
        <f t="shared" si="38"/>
        <v>105335.25</v>
      </c>
      <c r="J57" s="23">
        <f t="shared" si="38"/>
        <v>105335.25</v>
      </c>
      <c r="K57" s="23">
        <f t="shared" si="38"/>
        <v>105335.25</v>
      </c>
      <c r="L57" s="23">
        <f t="shared" si="38"/>
        <v>105335.25</v>
      </c>
      <c r="M57" s="23">
        <f t="shared" si="38"/>
        <v>105335.25</v>
      </c>
      <c r="N57" s="23">
        <f t="shared" si="38"/>
        <v>105335.25</v>
      </c>
      <c r="O57" s="23">
        <f t="shared" si="38"/>
        <v>105335.25</v>
      </c>
      <c r="P57" s="23">
        <f t="shared" si="38"/>
        <v>105335.25</v>
      </c>
    </row>
    <row r="58" spans="1:16" s="5" customFormat="1" ht="20.100000000000001" customHeight="1" x14ac:dyDescent="0.25">
      <c r="A58" s="24"/>
      <c r="B58" s="62" t="s">
        <v>61</v>
      </c>
      <c r="C58" s="62"/>
      <c r="D58" s="25">
        <f>D59+D60+D61</f>
        <v>597109</v>
      </c>
      <c r="E58" s="25">
        <f t="shared" ref="E58:P58" si="39">E59+E60+E61</f>
        <v>49759.083333333328</v>
      </c>
      <c r="F58" s="25">
        <f t="shared" si="39"/>
        <v>49759.083333333328</v>
      </c>
      <c r="G58" s="25">
        <f t="shared" si="39"/>
        <v>49759.083333333328</v>
      </c>
      <c r="H58" s="25">
        <f t="shared" si="39"/>
        <v>49759.083333333328</v>
      </c>
      <c r="I58" s="25">
        <f t="shared" si="39"/>
        <v>49759.083333333328</v>
      </c>
      <c r="J58" s="25">
        <f t="shared" si="39"/>
        <v>49759.083333333328</v>
      </c>
      <c r="K58" s="25">
        <f t="shared" si="39"/>
        <v>49759.083333333328</v>
      </c>
      <c r="L58" s="25">
        <f t="shared" si="39"/>
        <v>49759.083333333328</v>
      </c>
      <c r="M58" s="25">
        <f t="shared" si="39"/>
        <v>49759.083333333328</v>
      </c>
      <c r="N58" s="25">
        <f t="shared" si="39"/>
        <v>49759.083333333328</v>
      </c>
      <c r="O58" s="25">
        <f t="shared" si="39"/>
        <v>49759.083333333328</v>
      </c>
      <c r="P58" s="25">
        <f t="shared" si="39"/>
        <v>49759.083333333328</v>
      </c>
    </row>
    <row r="59" spans="1:16" ht="20.100000000000001" customHeight="1" x14ac:dyDescent="0.25">
      <c r="A59" s="8"/>
      <c r="B59" s="58" t="s">
        <v>62</v>
      </c>
      <c r="C59" s="58"/>
      <c r="D59" s="10">
        <f>'[1]PI 2026 JdG'!E61</f>
        <v>37211</v>
      </c>
      <c r="E59" s="11">
        <f>D59/12</f>
        <v>3100.9166666666665</v>
      </c>
      <c r="F59" s="11">
        <f>E59</f>
        <v>3100.9166666666665</v>
      </c>
      <c r="G59" s="11">
        <f>E59</f>
        <v>3100.9166666666665</v>
      </c>
      <c r="H59" s="11">
        <f>E59</f>
        <v>3100.9166666666665</v>
      </c>
      <c r="I59" s="11">
        <f>E59</f>
        <v>3100.9166666666665</v>
      </c>
      <c r="J59" s="11">
        <f>E59</f>
        <v>3100.9166666666665</v>
      </c>
      <c r="K59" s="11">
        <f>E59</f>
        <v>3100.9166666666665</v>
      </c>
      <c r="L59" s="11">
        <f>E59</f>
        <v>3100.9166666666665</v>
      </c>
      <c r="M59" s="11">
        <f>E59</f>
        <v>3100.9166666666665</v>
      </c>
      <c r="N59" s="11">
        <f>E59</f>
        <v>3100.9166666666665</v>
      </c>
      <c r="O59" s="11">
        <f>E59</f>
        <v>3100.9166666666665</v>
      </c>
      <c r="P59" s="11">
        <f>E59</f>
        <v>3100.9166666666665</v>
      </c>
    </row>
    <row r="60" spans="1:16" ht="20.100000000000001" customHeight="1" x14ac:dyDescent="0.25">
      <c r="A60" s="8"/>
      <c r="B60" s="58" t="s">
        <v>63</v>
      </c>
      <c r="C60" s="58"/>
      <c r="D60" s="10">
        <f>'[1]PI 2026 JdG'!E62</f>
        <v>536448</v>
      </c>
      <c r="E60" s="11">
        <f>D60/12</f>
        <v>44704</v>
      </c>
      <c r="F60" s="11">
        <f>E60</f>
        <v>44704</v>
      </c>
      <c r="G60" s="11">
        <f>E60</f>
        <v>44704</v>
      </c>
      <c r="H60" s="11">
        <f>E60</f>
        <v>44704</v>
      </c>
      <c r="I60" s="11">
        <f>E60</f>
        <v>44704</v>
      </c>
      <c r="J60" s="11">
        <f>E60</f>
        <v>44704</v>
      </c>
      <c r="K60" s="11">
        <f>E60</f>
        <v>44704</v>
      </c>
      <c r="L60" s="11">
        <f>E60</f>
        <v>44704</v>
      </c>
      <c r="M60" s="11">
        <f>E60</f>
        <v>44704</v>
      </c>
      <c r="N60" s="11">
        <f>E60</f>
        <v>44704</v>
      </c>
      <c r="O60" s="11">
        <f>E60</f>
        <v>44704</v>
      </c>
      <c r="P60" s="11">
        <f>E60</f>
        <v>44704</v>
      </c>
    </row>
    <row r="61" spans="1:16" ht="20.100000000000001" customHeight="1" x14ac:dyDescent="0.25">
      <c r="A61" s="8"/>
      <c r="B61" s="58" t="s">
        <v>63</v>
      </c>
      <c r="C61" s="58"/>
      <c r="D61" s="10">
        <f>'[1]PI 2026 JdG'!E63</f>
        <v>23450</v>
      </c>
      <c r="E61" s="11">
        <f>D61/12</f>
        <v>1954.1666666666667</v>
      </c>
      <c r="F61" s="11">
        <f>E61</f>
        <v>1954.1666666666667</v>
      </c>
      <c r="G61" s="11">
        <f>E61</f>
        <v>1954.1666666666667</v>
      </c>
      <c r="H61" s="11">
        <f>E61</f>
        <v>1954.1666666666667</v>
      </c>
      <c r="I61" s="11">
        <f>E61</f>
        <v>1954.1666666666667</v>
      </c>
      <c r="J61" s="11">
        <f>E61</f>
        <v>1954.1666666666667</v>
      </c>
      <c r="K61" s="11">
        <f>E61</f>
        <v>1954.1666666666667</v>
      </c>
      <c r="L61" s="11">
        <f>E61</f>
        <v>1954.1666666666667</v>
      </c>
      <c r="M61" s="11">
        <f>E61</f>
        <v>1954.1666666666667</v>
      </c>
      <c r="N61" s="11">
        <f>E61</f>
        <v>1954.1666666666667</v>
      </c>
      <c r="O61" s="11">
        <f>E61</f>
        <v>1954.1666666666667</v>
      </c>
      <c r="P61" s="11">
        <f>E61</f>
        <v>1954.1666666666667</v>
      </c>
    </row>
    <row r="62" spans="1:16" ht="20.100000000000001" customHeight="1" x14ac:dyDescent="0.25">
      <c r="A62" s="8"/>
      <c r="B62" s="59" t="s">
        <v>64</v>
      </c>
      <c r="C62" s="59"/>
      <c r="D62" s="26">
        <f>D63+D64+D65</f>
        <v>666914</v>
      </c>
      <c r="E62" s="26">
        <f t="shared" ref="E62:P62" si="40">E63+E64+E65</f>
        <v>55576.166666666664</v>
      </c>
      <c r="F62" s="26">
        <f t="shared" si="40"/>
        <v>55576.166666666664</v>
      </c>
      <c r="G62" s="26">
        <f t="shared" si="40"/>
        <v>55576.166666666664</v>
      </c>
      <c r="H62" s="26">
        <f t="shared" si="40"/>
        <v>55576.166666666664</v>
      </c>
      <c r="I62" s="26">
        <f t="shared" si="40"/>
        <v>55576.166666666664</v>
      </c>
      <c r="J62" s="26">
        <f t="shared" si="40"/>
        <v>55576.166666666664</v>
      </c>
      <c r="K62" s="26">
        <f t="shared" si="40"/>
        <v>55576.166666666664</v>
      </c>
      <c r="L62" s="26">
        <f t="shared" si="40"/>
        <v>55576.166666666664</v>
      </c>
      <c r="M62" s="26">
        <f t="shared" si="40"/>
        <v>55576.166666666664</v>
      </c>
      <c r="N62" s="26">
        <f t="shared" si="40"/>
        <v>55576.166666666664</v>
      </c>
      <c r="O62" s="26">
        <f t="shared" si="40"/>
        <v>55576.166666666664</v>
      </c>
      <c r="P62" s="26">
        <f t="shared" si="40"/>
        <v>55576.166666666664</v>
      </c>
    </row>
    <row r="63" spans="1:16" ht="20.100000000000001" customHeight="1" x14ac:dyDescent="0.25">
      <c r="A63" s="8"/>
      <c r="B63" s="58" t="s">
        <v>62</v>
      </c>
      <c r="C63" s="58"/>
      <c r="D63" s="10">
        <f>'[1]PI 2026 JdG'!E65</f>
        <v>41606</v>
      </c>
      <c r="E63" s="11">
        <f>D63/12</f>
        <v>3467.1666666666665</v>
      </c>
      <c r="F63" s="11">
        <f>E63</f>
        <v>3467.1666666666665</v>
      </c>
      <c r="G63" s="11">
        <f>E63</f>
        <v>3467.1666666666665</v>
      </c>
      <c r="H63" s="11">
        <f>E63</f>
        <v>3467.1666666666665</v>
      </c>
      <c r="I63" s="11">
        <f>E63</f>
        <v>3467.1666666666665</v>
      </c>
      <c r="J63" s="11">
        <f>E63</f>
        <v>3467.1666666666665</v>
      </c>
      <c r="K63" s="11">
        <f>E63</f>
        <v>3467.1666666666665</v>
      </c>
      <c r="L63" s="11">
        <f>E63</f>
        <v>3467.1666666666665</v>
      </c>
      <c r="M63" s="11">
        <f>E63</f>
        <v>3467.1666666666665</v>
      </c>
      <c r="N63" s="11">
        <f>E63</f>
        <v>3467.1666666666665</v>
      </c>
      <c r="O63" s="11">
        <f>E63</f>
        <v>3467.1666666666665</v>
      </c>
      <c r="P63" s="11">
        <f>E63</f>
        <v>3467.1666666666665</v>
      </c>
    </row>
    <row r="64" spans="1:16" ht="20.100000000000001" customHeight="1" x14ac:dyDescent="0.25">
      <c r="A64" s="8"/>
      <c r="B64" s="60" t="s">
        <v>63</v>
      </c>
      <c r="C64" s="60"/>
      <c r="D64" s="10">
        <f>'[1]PI 2026 JdG'!E66</f>
        <v>599808</v>
      </c>
      <c r="E64" s="11">
        <f>D64/12</f>
        <v>49984</v>
      </c>
      <c r="F64" s="11">
        <f>E64</f>
        <v>49984</v>
      </c>
      <c r="G64" s="11">
        <f>E64</f>
        <v>49984</v>
      </c>
      <c r="H64" s="11">
        <f>E64</f>
        <v>49984</v>
      </c>
      <c r="I64" s="11">
        <f>E64</f>
        <v>49984</v>
      </c>
      <c r="J64" s="11">
        <f>E64</f>
        <v>49984</v>
      </c>
      <c r="K64" s="11">
        <f>E64</f>
        <v>49984</v>
      </c>
      <c r="L64" s="11">
        <f>E64</f>
        <v>49984</v>
      </c>
      <c r="M64" s="11">
        <f>E64</f>
        <v>49984</v>
      </c>
      <c r="N64" s="11">
        <f>E64</f>
        <v>49984</v>
      </c>
      <c r="O64" s="11">
        <f>E64</f>
        <v>49984</v>
      </c>
      <c r="P64" s="11">
        <f>E64</f>
        <v>49984</v>
      </c>
    </row>
    <row r="65" spans="1:16" ht="20.100000000000001" customHeight="1" x14ac:dyDescent="0.25">
      <c r="A65" s="8"/>
      <c r="B65" s="60" t="s">
        <v>63</v>
      </c>
      <c r="C65" s="60"/>
      <c r="D65" s="10">
        <f>'[1]PI 2026 JdG'!E67</f>
        <v>25500</v>
      </c>
      <c r="E65" s="11">
        <f>D65/12</f>
        <v>2125</v>
      </c>
      <c r="F65" s="11">
        <f>E65</f>
        <v>2125</v>
      </c>
      <c r="G65" s="11">
        <f>E65</f>
        <v>2125</v>
      </c>
      <c r="H65" s="11">
        <f>E65</f>
        <v>2125</v>
      </c>
      <c r="I65" s="11">
        <f>E65</f>
        <v>2125</v>
      </c>
      <c r="J65" s="11">
        <f>E65</f>
        <v>2125</v>
      </c>
      <c r="K65" s="11">
        <f>E65</f>
        <v>2125</v>
      </c>
      <c r="L65" s="11">
        <f>E65</f>
        <v>2125</v>
      </c>
      <c r="M65" s="11">
        <f>E65</f>
        <v>2125</v>
      </c>
      <c r="N65" s="11">
        <f>E65</f>
        <v>2125</v>
      </c>
      <c r="O65" s="11">
        <f>E65</f>
        <v>2125</v>
      </c>
      <c r="P65" s="11">
        <f>E65</f>
        <v>2125</v>
      </c>
    </row>
    <row r="66" spans="1:16" ht="20.100000000000001" customHeight="1" x14ac:dyDescent="0.25">
      <c r="A66" s="8"/>
      <c r="B66" s="54" t="s">
        <v>65</v>
      </c>
      <c r="C66" s="54"/>
      <c r="D66" s="27">
        <f>D67+D68+D69+D70+D71+D72+D73+D74+D75+D76+D77+D78+D79+D80+D81+D82+D83+D84+D85</f>
        <v>2949873</v>
      </c>
      <c r="E66" s="27">
        <f t="shared" ref="E66:P66" si="41">E67+E68+E69+E70+E71+E72+E73+E74+E75+E76+E77+E78+E79+E80+E81+E82+E83+E84+E85</f>
        <v>245822.75</v>
      </c>
      <c r="F66" s="27">
        <f t="shared" si="41"/>
        <v>245822.75</v>
      </c>
      <c r="G66" s="27">
        <f t="shared" si="41"/>
        <v>245822.75</v>
      </c>
      <c r="H66" s="27">
        <f t="shared" si="41"/>
        <v>245822.75</v>
      </c>
      <c r="I66" s="27">
        <f t="shared" si="41"/>
        <v>245822.75</v>
      </c>
      <c r="J66" s="27">
        <f t="shared" si="41"/>
        <v>245822.75</v>
      </c>
      <c r="K66" s="27">
        <f t="shared" si="41"/>
        <v>245822.75</v>
      </c>
      <c r="L66" s="27">
        <f t="shared" si="41"/>
        <v>245822.75</v>
      </c>
      <c r="M66" s="27">
        <f t="shared" si="41"/>
        <v>245822.75</v>
      </c>
      <c r="N66" s="27">
        <f t="shared" si="41"/>
        <v>245822.75</v>
      </c>
      <c r="O66" s="27">
        <f t="shared" si="41"/>
        <v>245822.75</v>
      </c>
      <c r="P66" s="27">
        <f t="shared" si="41"/>
        <v>245822.75</v>
      </c>
    </row>
    <row r="67" spans="1:16" ht="20.100000000000001" customHeight="1" x14ac:dyDescent="0.25">
      <c r="A67" s="8"/>
      <c r="B67" s="56" t="s">
        <v>66</v>
      </c>
      <c r="C67" s="57"/>
      <c r="D67" s="17">
        <f>'[1]PI 2026 JdG'!E69</f>
        <v>197100</v>
      </c>
      <c r="E67" s="11">
        <f t="shared" ref="E67:E130" si="42">D67/12</f>
        <v>16425</v>
      </c>
      <c r="F67" s="11">
        <f t="shared" ref="F67:F130" si="43">E67</f>
        <v>16425</v>
      </c>
      <c r="G67" s="11">
        <f t="shared" ref="G67:G85" si="44">E67</f>
        <v>16425</v>
      </c>
      <c r="H67" s="11">
        <f t="shared" ref="H67:H85" si="45">E67</f>
        <v>16425</v>
      </c>
      <c r="I67" s="11">
        <f t="shared" ref="I67:I85" si="46">E67</f>
        <v>16425</v>
      </c>
      <c r="J67" s="11">
        <f t="shared" ref="J67:J85" si="47">E67</f>
        <v>16425</v>
      </c>
      <c r="K67" s="11">
        <f t="shared" ref="K67:K85" si="48">E67</f>
        <v>16425</v>
      </c>
      <c r="L67" s="11">
        <f t="shared" ref="L67:L85" si="49">E67</f>
        <v>16425</v>
      </c>
      <c r="M67" s="11">
        <f t="shared" ref="M67:M85" si="50">E67</f>
        <v>16425</v>
      </c>
      <c r="N67" s="11">
        <f t="shared" ref="N67:N85" si="51">E67</f>
        <v>16425</v>
      </c>
      <c r="O67" s="11">
        <f t="shared" ref="O67:O85" si="52">E67</f>
        <v>16425</v>
      </c>
      <c r="P67" s="11">
        <f t="shared" ref="P67:P85" si="53">E67</f>
        <v>16425</v>
      </c>
    </row>
    <row r="68" spans="1:16" ht="20.100000000000001" customHeight="1" x14ac:dyDescent="0.25">
      <c r="A68" s="8"/>
      <c r="B68" s="56" t="s">
        <v>67</v>
      </c>
      <c r="C68" s="57"/>
      <c r="D68" s="17">
        <f>'[1]PI 2026 JdG'!E70</f>
        <v>48060</v>
      </c>
      <c r="E68" s="11">
        <f t="shared" si="42"/>
        <v>4005</v>
      </c>
      <c r="F68" s="11">
        <f t="shared" si="43"/>
        <v>4005</v>
      </c>
      <c r="G68" s="11">
        <f t="shared" si="44"/>
        <v>4005</v>
      </c>
      <c r="H68" s="11">
        <f t="shared" si="45"/>
        <v>4005</v>
      </c>
      <c r="I68" s="11">
        <f t="shared" si="46"/>
        <v>4005</v>
      </c>
      <c r="J68" s="11">
        <f t="shared" si="47"/>
        <v>4005</v>
      </c>
      <c r="K68" s="11">
        <f t="shared" si="48"/>
        <v>4005</v>
      </c>
      <c r="L68" s="11">
        <f t="shared" si="49"/>
        <v>4005</v>
      </c>
      <c r="M68" s="11">
        <f t="shared" si="50"/>
        <v>4005</v>
      </c>
      <c r="N68" s="11">
        <f t="shared" si="51"/>
        <v>4005</v>
      </c>
      <c r="O68" s="11">
        <f t="shared" si="52"/>
        <v>4005</v>
      </c>
      <c r="P68" s="11">
        <f t="shared" si="53"/>
        <v>4005</v>
      </c>
    </row>
    <row r="69" spans="1:16" ht="20.100000000000001" customHeight="1" x14ac:dyDescent="0.25">
      <c r="A69" s="8"/>
      <c r="B69" s="56" t="s">
        <v>68</v>
      </c>
      <c r="C69" s="57"/>
      <c r="D69" s="17">
        <f>'[1]PI 2026 JdG'!E71</f>
        <v>4738</v>
      </c>
      <c r="E69" s="11">
        <f t="shared" si="42"/>
        <v>394.83333333333331</v>
      </c>
      <c r="F69" s="11">
        <f t="shared" si="43"/>
        <v>394.83333333333331</v>
      </c>
      <c r="G69" s="11">
        <f t="shared" si="44"/>
        <v>394.83333333333331</v>
      </c>
      <c r="H69" s="11">
        <f t="shared" si="45"/>
        <v>394.83333333333331</v>
      </c>
      <c r="I69" s="11">
        <f t="shared" si="46"/>
        <v>394.83333333333331</v>
      </c>
      <c r="J69" s="11">
        <f t="shared" si="47"/>
        <v>394.83333333333331</v>
      </c>
      <c r="K69" s="11">
        <f t="shared" si="48"/>
        <v>394.83333333333331</v>
      </c>
      <c r="L69" s="11">
        <f t="shared" si="49"/>
        <v>394.83333333333331</v>
      </c>
      <c r="M69" s="11">
        <f t="shared" si="50"/>
        <v>394.83333333333331</v>
      </c>
      <c r="N69" s="11">
        <f t="shared" si="51"/>
        <v>394.83333333333331</v>
      </c>
      <c r="O69" s="11">
        <f t="shared" si="52"/>
        <v>394.83333333333331</v>
      </c>
      <c r="P69" s="11">
        <f t="shared" si="53"/>
        <v>394.83333333333331</v>
      </c>
    </row>
    <row r="70" spans="1:16" ht="20.100000000000001" customHeight="1" x14ac:dyDescent="0.25">
      <c r="A70" s="8"/>
      <c r="B70" s="56" t="s">
        <v>69</v>
      </c>
      <c r="C70" s="57"/>
      <c r="D70" s="17">
        <f>'[1]PI 2026 JdG'!E72</f>
        <v>1050</v>
      </c>
      <c r="E70" s="11">
        <f t="shared" si="42"/>
        <v>87.5</v>
      </c>
      <c r="F70" s="11">
        <f t="shared" si="43"/>
        <v>87.5</v>
      </c>
      <c r="G70" s="11">
        <f t="shared" si="44"/>
        <v>87.5</v>
      </c>
      <c r="H70" s="11">
        <f t="shared" si="45"/>
        <v>87.5</v>
      </c>
      <c r="I70" s="11">
        <f t="shared" si="46"/>
        <v>87.5</v>
      </c>
      <c r="J70" s="11">
        <f t="shared" si="47"/>
        <v>87.5</v>
      </c>
      <c r="K70" s="11">
        <f t="shared" si="48"/>
        <v>87.5</v>
      </c>
      <c r="L70" s="11">
        <f t="shared" si="49"/>
        <v>87.5</v>
      </c>
      <c r="M70" s="11">
        <f t="shared" si="50"/>
        <v>87.5</v>
      </c>
      <c r="N70" s="11">
        <f t="shared" si="51"/>
        <v>87.5</v>
      </c>
      <c r="O70" s="11">
        <f t="shared" si="52"/>
        <v>87.5</v>
      </c>
      <c r="P70" s="11">
        <f t="shared" si="53"/>
        <v>87.5</v>
      </c>
    </row>
    <row r="71" spans="1:16" ht="20.100000000000001" customHeight="1" x14ac:dyDescent="0.25">
      <c r="A71" s="8"/>
      <c r="B71" s="56" t="s">
        <v>70</v>
      </c>
      <c r="C71" s="57"/>
      <c r="D71" s="17">
        <f>'[1]PI 2026 JdG'!E73</f>
        <v>2500</v>
      </c>
      <c r="E71" s="11">
        <f t="shared" si="42"/>
        <v>208.33333333333334</v>
      </c>
      <c r="F71" s="11">
        <f t="shared" si="43"/>
        <v>208.33333333333334</v>
      </c>
      <c r="G71" s="11">
        <f t="shared" si="44"/>
        <v>208.33333333333334</v>
      </c>
      <c r="H71" s="11">
        <f t="shared" si="45"/>
        <v>208.33333333333334</v>
      </c>
      <c r="I71" s="11">
        <f t="shared" si="46"/>
        <v>208.33333333333334</v>
      </c>
      <c r="J71" s="11">
        <f t="shared" si="47"/>
        <v>208.33333333333334</v>
      </c>
      <c r="K71" s="11">
        <f t="shared" si="48"/>
        <v>208.33333333333334</v>
      </c>
      <c r="L71" s="11">
        <f t="shared" si="49"/>
        <v>208.33333333333334</v>
      </c>
      <c r="M71" s="11">
        <f t="shared" si="50"/>
        <v>208.33333333333334</v>
      </c>
      <c r="N71" s="11">
        <f t="shared" si="51"/>
        <v>208.33333333333334</v>
      </c>
      <c r="O71" s="11">
        <f t="shared" si="52"/>
        <v>208.33333333333334</v>
      </c>
      <c r="P71" s="11">
        <f t="shared" si="53"/>
        <v>208.33333333333334</v>
      </c>
    </row>
    <row r="72" spans="1:16" ht="20.100000000000001" customHeight="1" x14ac:dyDescent="0.25">
      <c r="A72" s="8"/>
      <c r="B72" s="56" t="s">
        <v>71</v>
      </c>
      <c r="C72" s="57"/>
      <c r="D72" s="17">
        <f>'[1]PI 2026 JdG'!E74</f>
        <v>5260</v>
      </c>
      <c r="E72" s="11">
        <f t="shared" si="42"/>
        <v>438.33333333333331</v>
      </c>
      <c r="F72" s="11">
        <f t="shared" si="43"/>
        <v>438.33333333333331</v>
      </c>
      <c r="G72" s="11">
        <f t="shared" si="44"/>
        <v>438.33333333333331</v>
      </c>
      <c r="H72" s="11">
        <f t="shared" si="45"/>
        <v>438.33333333333331</v>
      </c>
      <c r="I72" s="11">
        <f t="shared" si="46"/>
        <v>438.33333333333331</v>
      </c>
      <c r="J72" s="11">
        <f t="shared" si="47"/>
        <v>438.33333333333331</v>
      </c>
      <c r="K72" s="11">
        <f t="shared" si="48"/>
        <v>438.33333333333331</v>
      </c>
      <c r="L72" s="11">
        <f t="shared" si="49"/>
        <v>438.33333333333331</v>
      </c>
      <c r="M72" s="11">
        <f t="shared" si="50"/>
        <v>438.33333333333331</v>
      </c>
      <c r="N72" s="11">
        <f t="shared" si="51"/>
        <v>438.33333333333331</v>
      </c>
      <c r="O72" s="11">
        <f t="shared" si="52"/>
        <v>438.33333333333331</v>
      </c>
      <c r="P72" s="11">
        <f t="shared" si="53"/>
        <v>438.33333333333331</v>
      </c>
    </row>
    <row r="73" spans="1:16" ht="20.100000000000001" customHeight="1" x14ac:dyDescent="0.25">
      <c r="A73" s="8"/>
      <c r="B73" s="56" t="s">
        <v>72</v>
      </c>
      <c r="C73" s="57"/>
      <c r="D73" s="17">
        <f>'[1]PI 2026 JdG'!E75</f>
        <v>9600</v>
      </c>
      <c r="E73" s="11">
        <f t="shared" si="42"/>
        <v>800</v>
      </c>
      <c r="F73" s="11">
        <f t="shared" si="43"/>
        <v>800</v>
      </c>
      <c r="G73" s="11">
        <f t="shared" si="44"/>
        <v>800</v>
      </c>
      <c r="H73" s="11">
        <f t="shared" si="45"/>
        <v>800</v>
      </c>
      <c r="I73" s="11">
        <f t="shared" si="46"/>
        <v>800</v>
      </c>
      <c r="J73" s="11">
        <f t="shared" si="47"/>
        <v>800</v>
      </c>
      <c r="K73" s="11">
        <f t="shared" si="48"/>
        <v>800</v>
      </c>
      <c r="L73" s="11">
        <f t="shared" si="49"/>
        <v>800</v>
      </c>
      <c r="M73" s="11">
        <f t="shared" si="50"/>
        <v>800</v>
      </c>
      <c r="N73" s="11">
        <f t="shared" si="51"/>
        <v>800</v>
      </c>
      <c r="O73" s="11">
        <f t="shared" si="52"/>
        <v>800</v>
      </c>
      <c r="P73" s="11">
        <f t="shared" si="53"/>
        <v>800</v>
      </c>
    </row>
    <row r="74" spans="1:16" ht="20.100000000000001" customHeight="1" x14ac:dyDescent="0.25">
      <c r="A74" s="8"/>
      <c r="B74" s="56" t="s">
        <v>73</v>
      </c>
      <c r="C74" s="57"/>
      <c r="D74" s="17">
        <f>'[1]PI 2026 JdG'!E76</f>
        <v>103680</v>
      </c>
      <c r="E74" s="11">
        <f t="shared" si="42"/>
        <v>8640</v>
      </c>
      <c r="F74" s="11">
        <f t="shared" si="43"/>
        <v>8640</v>
      </c>
      <c r="G74" s="11">
        <f t="shared" si="44"/>
        <v>8640</v>
      </c>
      <c r="H74" s="11">
        <f t="shared" si="45"/>
        <v>8640</v>
      </c>
      <c r="I74" s="11">
        <f t="shared" si="46"/>
        <v>8640</v>
      </c>
      <c r="J74" s="11">
        <f t="shared" si="47"/>
        <v>8640</v>
      </c>
      <c r="K74" s="11">
        <f t="shared" si="48"/>
        <v>8640</v>
      </c>
      <c r="L74" s="11">
        <f t="shared" si="49"/>
        <v>8640</v>
      </c>
      <c r="M74" s="11">
        <f t="shared" si="50"/>
        <v>8640</v>
      </c>
      <c r="N74" s="11">
        <f t="shared" si="51"/>
        <v>8640</v>
      </c>
      <c r="O74" s="11">
        <f t="shared" si="52"/>
        <v>8640</v>
      </c>
      <c r="P74" s="11">
        <f t="shared" si="53"/>
        <v>8640</v>
      </c>
    </row>
    <row r="75" spans="1:16" ht="20.100000000000001" customHeight="1" x14ac:dyDescent="0.25">
      <c r="A75" s="8"/>
      <c r="B75" s="56" t="s">
        <v>74</v>
      </c>
      <c r="C75" s="57"/>
      <c r="D75" s="17">
        <f>'[1]PI 2026 JdG'!E77</f>
        <v>955400</v>
      </c>
      <c r="E75" s="11">
        <f t="shared" si="42"/>
        <v>79616.666666666672</v>
      </c>
      <c r="F75" s="11">
        <f t="shared" si="43"/>
        <v>79616.666666666672</v>
      </c>
      <c r="G75" s="11">
        <f t="shared" si="44"/>
        <v>79616.666666666672</v>
      </c>
      <c r="H75" s="11">
        <f t="shared" si="45"/>
        <v>79616.666666666672</v>
      </c>
      <c r="I75" s="11">
        <f t="shared" si="46"/>
        <v>79616.666666666672</v>
      </c>
      <c r="J75" s="11">
        <f t="shared" si="47"/>
        <v>79616.666666666672</v>
      </c>
      <c r="K75" s="11">
        <f t="shared" si="48"/>
        <v>79616.666666666672</v>
      </c>
      <c r="L75" s="11">
        <f t="shared" si="49"/>
        <v>79616.666666666672</v>
      </c>
      <c r="M75" s="11">
        <f t="shared" si="50"/>
        <v>79616.666666666672</v>
      </c>
      <c r="N75" s="11">
        <f t="shared" si="51"/>
        <v>79616.666666666672</v>
      </c>
      <c r="O75" s="11">
        <f t="shared" si="52"/>
        <v>79616.666666666672</v>
      </c>
      <c r="P75" s="11">
        <f t="shared" si="53"/>
        <v>79616.666666666672</v>
      </c>
    </row>
    <row r="76" spans="1:16" ht="20.100000000000001" customHeight="1" x14ac:dyDescent="0.25">
      <c r="A76" s="8"/>
      <c r="B76" s="56" t="s">
        <v>75</v>
      </c>
      <c r="C76" s="57"/>
      <c r="D76" s="17">
        <f>'[1]PI 2026 JdG'!E78</f>
        <v>1050</v>
      </c>
      <c r="E76" s="11">
        <f t="shared" si="42"/>
        <v>87.5</v>
      </c>
      <c r="F76" s="11">
        <f t="shared" si="43"/>
        <v>87.5</v>
      </c>
      <c r="G76" s="11">
        <f t="shared" si="44"/>
        <v>87.5</v>
      </c>
      <c r="H76" s="11">
        <f t="shared" si="45"/>
        <v>87.5</v>
      </c>
      <c r="I76" s="11">
        <f t="shared" si="46"/>
        <v>87.5</v>
      </c>
      <c r="J76" s="11">
        <f t="shared" si="47"/>
        <v>87.5</v>
      </c>
      <c r="K76" s="11">
        <f t="shared" si="48"/>
        <v>87.5</v>
      </c>
      <c r="L76" s="11">
        <f t="shared" si="49"/>
        <v>87.5</v>
      </c>
      <c r="M76" s="11">
        <f t="shared" si="50"/>
        <v>87.5</v>
      </c>
      <c r="N76" s="11">
        <f t="shared" si="51"/>
        <v>87.5</v>
      </c>
      <c r="O76" s="11">
        <f t="shared" si="52"/>
        <v>87.5</v>
      </c>
      <c r="P76" s="11">
        <f t="shared" si="53"/>
        <v>87.5</v>
      </c>
    </row>
    <row r="77" spans="1:16" ht="20.100000000000001" customHeight="1" x14ac:dyDescent="0.25">
      <c r="A77" s="8"/>
      <c r="B77" s="56" t="s">
        <v>76</v>
      </c>
      <c r="C77" s="57"/>
      <c r="D77" s="17">
        <f>'[1]PI 2026 JdG'!E79</f>
        <v>634285</v>
      </c>
      <c r="E77" s="11">
        <f t="shared" si="42"/>
        <v>52857.083333333336</v>
      </c>
      <c r="F77" s="11">
        <f t="shared" si="43"/>
        <v>52857.083333333336</v>
      </c>
      <c r="G77" s="11">
        <f t="shared" si="44"/>
        <v>52857.083333333336</v>
      </c>
      <c r="H77" s="11">
        <f t="shared" si="45"/>
        <v>52857.083333333336</v>
      </c>
      <c r="I77" s="11">
        <f t="shared" si="46"/>
        <v>52857.083333333336</v>
      </c>
      <c r="J77" s="11">
        <f t="shared" si="47"/>
        <v>52857.083333333336</v>
      </c>
      <c r="K77" s="11">
        <f t="shared" si="48"/>
        <v>52857.083333333336</v>
      </c>
      <c r="L77" s="11">
        <f t="shared" si="49"/>
        <v>52857.083333333336</v>
      </c>
      <c r="M77" s="11">
        <f t="shared" si="50"/>
        <v>52857.083333333336</v>
      </c>
      <c r="N77" s="11">
        <f t="shared" si="51"/>
        <v>52857.083333333336</v>
      </c>
      <c r="O77" s="11">
        <f t="shared" si="52"/>
        <v>52857.083333333336</v>
      </c>
      <c r="P77" s="11">
        <f t="shared" si="53"/>
        <v>52857.083333333336</v>
      </c>
    </row>
    <row r="78" spans="1:16" ht="20.100000000000001" customHeight="1" x14ac:dyDescent="0.25">
      <c r="A78" s="8"/>
      <c r="B78" s="56" t="s">
        <v>77</v>
      </c>
      <c r="C78" s="57"/>
      <c r="D78" s="17">
        <f>'[1]PI 2026 JdG'!E80</f>
        <v>525420</v>
      </c>
      <c r="E78" s="11">
        <f t="shared" si="42"/>
        <v>43785</v>
      </c>
      <c r="F78" s="11">
        <f t="shared" si="43"/>
        <v>43785</v>
      </c>
      <c r="G78" s="11">
        <f t="shared" si="44"/>
        <v>43785</v>
      </c>
      <c r="H78" s="11">
        <f t="shared" si="45"/>
        <v>43785</v>
      </c>
      <c r="I78" s="11">
        <f t="shared" si="46"/>
        <v>43785</v>
      </c>
      <c r="J78" s="11">
        <f t="shared" si="47"/>
        <v>43785</v>
      </c>
      <c r="K78" s="11">
        <f t="shared" si="48"/>
        <v>43785</v>
      </c>
      <c r="L78" s="11">
        <f t="shared" si="49"/>
        <v>43785</v>
      </c>
      <c r="M78" s="11">
        <f t="shared" si="50"/>
        <v>43785</v>
      </c>
      <c r="N78" s="11">
        <f t="shared" si="51"/>
        <v>43785</v>
      </c>
      <c r="O78" s="11">
        <f t="shared" si="52"/>
        <v>43785</v>
      </c>
      <c r="P78" s="11">
        <f t="shared" si="53"/>
        <v>43785</v>
      </c>
    </row>
    <row r="79" spans="1:16" ht="20.100000000000001" customHeight="1" x14ac:dyDescent="0.25">
      <c r="A79" s="8"/>
      <c r="B79" s="56" t="s">
        <v>78</v>
      </c>
      <c r="C79" s="57"/>
      <c r="D79" s="17">
        <f>'[1]PI 2026 JdG'!E81</f>
        <v>260000</v>
      </c>
      <c r="E79" s="11">
        <f t="shared" si="42"/>
        <v>21666.666666666668</v>
      </c>
      <c r="F79" s="11">
        <f t="shared" si="43"/>
        <v>21666.666666666668</v>
      </c>
      <c r="G79" s="11">
        <f t="shared" si="44"/>
        <v>21666.666666666668</v>
      </c>
      <c r="H79" s="11">
        <f t="shared" si="45"/>
        <v>21666.666666666668</v>
      </c>
      <c r="I79" s="11">
        <f t="shared" si="46"/>
        <v>21666.666666666668</v>
      </c>
      <c r="J79" s="11">
        <f t="shared" si="47"/>
        <v>21666.666666666668</v>
      </c>
      <c r="K79" s="11">
        <f t="shared" si="48"/>
        <v>21666.666666666668</v>
      </c>
      <c r="L79" s="11">
        <f t="shared" si="49"/>
        <v>21666.666666666668</v>
      </c>
      <c r="M79" s="11">
        <f t="shared" si="50"/>
        <v>21666.666666666668</v>
      </c>
      <c r="N79" s="11">
        <f t="shared" si="51"/>
        <v>21666.666666666668</v>
      </c>
      <c r="O79" s="11">
        <f t="shared" si="52"/>
        <v>21666.666666666668</v>
      </c>
      <c r="P79" s="11">
        <f t="shared" si="53"/>
        <v>21666.666666666668</v>
      </c>
    </row>
    <row r="80" spans="1:16" ht="20.100000000000001" customHeight="1" x14ac:dyDescent="0.25">
      <c r="A80" s="8"/>
      <c r="B80" s="56" t="s">
        <v>79</v>
      </c>
      <c r="C80" s="57"/>
      <c r="D80" s="17">
        <f>'[1]PI 2026 JdG'!E82</f>
        <v>0</v>
      </c>
      <c r="E80" s="11">
        <f t="shared" si="42"/>
        <v>0</v>
      </c>
      <c r="F80" s="11">
        <f t="shared" si="43"/>
        <v>0</v>
      </c>
      <c r="G80" s="11">
        <f t="shared" si="44"/>
        <v>0</v>
      </c>
      <c r="H80" s="11">
        <f t="shared" si="45"/>
        <v>0</v>
      </c>
      <c r="I80" s="11">
        <f t="shared" si="46"/>
        <v>0</v>
      </c>
      <c r="J80" s="11">
        <f t="shared" si="47"/>
        <v>0</v>
      </c>
      <c r="K80" s="11">
        <f t="shared" si="48"/>
        <v>0</v>
      </c>
      <c r="L80" s="11">
        <f t="shared" si="49"/>
        <v>0</v>
      </c>
      <c r="M80" s="11">
        <f t="shared" si="50"/>
        <v>0</v>
      </c>
      <c r="N80" s="11">
        <f t="shared" si="51"/>
        <v>0</v>
      </c>
      <c r="O80" s="11">
        <f t="shared" si="52"/>
        <v>0</v>
      </c>
      <c r="P80" s="11">
        <f t="shared" si="53"/>
        <v>0</v>
      </c>
    </row>
    <row r="81" spans="1:16" ht="20.100000000000001" customHeight="1" x14ac:dyDescent="0.25">
      <c r="A81" s="8"/>
      <c r="B81" s="56" t="s">
        <v>80</v>
      </c>
      <c r="C81" s="57"/>
      <c r="D81" s="17">
        <f>'[1]PI 2026 JdG'!E83</f>
        <v>0</v>
      </c>
      <c r="E81" s="11">
        <f t="shared" si="42"/>
        <v>0</v>
      </c>
      <c r="F81" s="11">
        <f t="shared" si="43"/>
        <v>0</v>
      </c>
      <c r="G81" s="11">
        <f t="shared" si="44"/>
        <v>0</v>
      </c>
      <c r="H81" s="11">
        <f t="shared" si="45"/>
        <v>0</v>
      </c>
      <c r="I81" s="11">
        <f t="shared" si="46"/>
        <v>0</v>
      </c>
      <c r="J81" s="11">
        <f t="shared" si="47"/>
        <v>0</v>
      </c>
      <c r="K81" s="11">
        <f t="shared" si="48"/>
        <v>0</v>
      </c>
      <c r="L81" s="11">
        <f t="shared" si="49"/>
        <v>0</v>
      </c>
      <c r="M81" s="11">
        <f t="shared" si="50"/>
        <v>0</v>
      </c>
      <c r="N81" s="11">
        <f t="shared" si="51"/>
        <v>0</v>
      </c>
      <c r="O81" s="11">
        <f t="shared" si="52"/>
        <v>0</v>
      </c>
      <c r="P81" s="11">
        <f t="shared" si="53"/>
        <v>0</v>
      </c>
    </row>
    <row r="82" spans="1:16" ht="20.100000000000001" customHeight="1" x14ac:dyDescent="0.25">
      <c r="A82" s="8"/>
      <c r="B82" s="56" t="s">
        <v>81</v>
      </c>
      <c r="C82" s="57"/>
      <c r="D82" s="17">
        <f>'[1]PI 2026 JdG'!E84</f>
        <v>670</v>
      </c>
      <c r="E82" s="11">
        <f t="shared" si="42"/>
        <v>55.833333333333336</v>
      </c>
      <c r="F82" s="11">
        <f t="shared" si="43"/>
        <v>55.833333333333336</v>
      </c>
      <c r="G82" s="11">
        <f t="shared" si="44"/>
        <v>55.833333333333336</v>
      </c>
      <c r="H82" s="11">
        <f t="shared" si="45"/>
        <v>55.833333333333336</v>
      </c>
      <c r="I82" s="11">
        <f t="shared" si="46"/>
        <v>55.833333333333336</v>
      </c>
      <c r="J82" s="11">
        <f t="shared" si="47"/>
        <v>55.833333333333336</v>
      </c>
      <c r="K82" s="11">
        <f t="shared" si="48"/>
        <v>55.833333333333336</v>
      </c>
      <c r="L82" s="11">
        <f t="shared" si="49"/>
        <v>55.833333333333336</v>
      </c>
      <c r="M82" s="11">
        <f t="shared" si="50"/>
        <v>55.833333333333336</v>
      </c>
      <c r="N82" s="11">
        <f t="shared" si="51"/>
        <v>55.833333333333336</v>
      </c>
      <c r="O82" s="11">
        <f t="shared" si="52"/>
        <v>55.833333333333336</v>
      </c>
      <c r="P82" s="11">
        <f t="shared" si="53"/>
        <v>55.833333333333336</v>
      </c>
    </row>
    <row r="83" spans="1:16" ht="20.100000000000001" customHeight="1" x14ac:dyDescent="0.25">
      <c r="A83" s="8"/>
      <c r="B83" s="56" t="s">
        <v>82</v>
      </c>
      <c r="C83" s="57"/>
      <c r="D83" s="17">
        <f>'[1]PI 2026 JdG'!E85</f>
        <v>185420</v>
      </c>
      <c r="E83" s="11">
        <f t="shared" si="42"/>
        <v>15451.666666666666</v>
      </c>
      <c r="F83" s="11">
        <f t="shared" si="43"/>
        <v>15451.666666666666</v>
      </c>
      <c r="G83" s="11">
        <f t="shared" si="44"/>
        <v>15451.666666666666</v>
      </c>
      <c r="H83" s="11">
        <f t="shared" si="45"/>
        <v>15451.666666666666</v>
      </c>
      <c r="I83" s="11">
        <f t="shared" si="46"/>
        <v>15451.666666666666</v>
      </c>
      <c r="J83" s="11">
        <f t="shared" si="47"/>
        <v>15451.666666666666</v>
      </c>
      <c r="K83" s="11">
        <f t="shared" si="48"/>
        <v>15451.666666666666</v>
      </c>
      <c r="L83" s="11">
        <f t="shared" si="49"/>
        <v>15451.666666666666</v>
      </c>
      <c r="M83" s="11">
        <f t="shared" si="50"/>
        <v>15451.666666666666</v>
      </c>
      <c r="N83" s="11">
        <f t="shared" si="51"/>
        <v>15451.666666666666</v>
      </c>
      <c r="O83" s="11">
        <f t="shared" si="52"/>
        <v>15451.666666666666</v>
      </c>
      <c r="P83" s="11">
        <f t="shared" si="53"/>
        <v>15451.666666666666</v>
      </c>
    </row>
    <row r="84" spans="1:16" ht="20.100000000000001" customHeight="1" x14ac:dyDescent="0.25">
      <c r="A84" s="8"/>
      <c r="B84" s="56" t="s">
        <v>83</v>
      </c>
      <c r="C84" s="57"/>
      <c r="D84" s="17">
        <f>'[1]PI 2026 JdG'!E86</f>
        <v>12400</v>
      </c>
      <c r="E84" s="11">
        <f t="shared" si="42"/>
        <v>1033.3333333333333</v>
      </c>
      <c r="F84" s="11">
        <f t="shared" si="43"/>
        <v>1033.3333333333333</v>
      </c>
      <c r="G84" s="11">
        <f t="shared" si="44"/>
        <v>1033.3333333333333</v>
      </c>
      <c r="H84" s="11">
        <f t="shared" si="45"/>
        <v>1033.3333333333333</v>
      </c>
      <c r="I84" s="11">
        <f t="shared" si="46"/>
        <v>1033.3333333333333</v>
      </c>
      <c r="J84" s="11">
        <f t="shared" si="47"/>
        <v>1033.3333333333333</v>
      </c>
      <c r="K84" s="11">
        <f t="shared" si="48"/>
        <v>1033.3333333333333</v>
      </c>
      <c r="L84" s="11">
        <f t="shared" si="49"/>
        <v>1033.3333333333333</v>
      </c>
      <c r="M84" s="11">
        <f t="shared" si="50"/>
        <v>1033.3333333333333</v>
      </c>
      <c r="N84" s="11">
        <f t="shared" si="51"/>
        <v>1033.3333333333333</v>
      </c>
      <c r="O84" s="11">
        <f t="shared" si="52"/>
        <v>1033.3333333333333</v>
      </c>
      <c r="P84" s="11">
        <f t="shared" si="53"/>
        <v>1033.3333333333333</v>
      </c>
    </row>
    <row r="85" spans="1:16" ht="20.100000000000001" customHeight="1" x14ac:dyDescent="0.25">
      <c r="A85" s="8"/>
      <c r="B85" s="56" t="s">
        <v>84</v>
      </c>
      <c r="C85" s="57"/>
      <c r="D85" s="17">
        <f>'[1]PI 2026 JdG'!E87</f>
        <v>3240</v>
      </c>
      <c r="E85" s="11">
        <f t="shared" si="42"/>
        <v>270</v>
      </c>
      <c r="F85" s="11">
        <f t="shared" si="43"/>
        <v>270</v>
      </c>
      <c r="G85" s="11">
        <f t="shared" si="44"/>
        <v>270</v>
      </c>
      <c r="H85" s="11">
        <f t="shared" si="45"/>
        <v>270</v>
      </c>
      <c r="I85" s="11">
        <f t="shared" si="46"/>
        <v>270</v>
      </c>
      <c r="J85" s="11">
        <f t="shared" si="47"/>
        <v>270</v>
      </c>
      <c r="K85" s="11">
        <f t="shared" si="48"/>
        <v>270</v>
      </c>
      <c r="L85" s="11">
        <f t="shared" si="49"/>
        <v>270</v>
      </c>
      <c r="M85" s="11">
        <f t="shared" si="50"/>
        <v>270</v>
      </c>
      <c r="N85" s="11">
        <f t="shared" si="51"/>
        <v>270</v>
      </c>
      <c r="O85" s="11">
        <f t="shared" si="52"/>
        <v>270</v>
      </c>
      <c r="P85" s="11">
        <f t="shared" si="53"/>
        <v>270</v>
      </c>
    </row>
    <row r="86" spans="1:16" ht="20.100000000000001" customHeight="1" x14ac:dyDescent="0.25">
      <c r="A86" s="8"/>
      <c r="B86" s="49" t="s">
        <v>85</v>
      </c>
      <c r="C86" s="49"/>
      <c r="D86" s="28">
        <f t="shared" ref="D86:P86" si="54">SUM(D87:D108)</f>
        <v>522938</v>
      </c>
      <c r="E86" s="28">
        <f t="shared" si="54"/>
        <v>43578.166666666664</v>
      </c>
      <c r="F86" s="28">
        <f t="shared" si="54"/>
        <v>43578.166666666664</v>
      </c>
      <c r="G86" s="28">
        <f t="shared" si="54"/>
        <v>43578.166666666664</v>
      </c>
      <c r="H86" s="28">
        <f t="shared" si="54"/>
        <v>43578.166666666664</v>
      </c>
      <c r="I86" s="28">
        <f t="shared" si="54"/>
        <v>43578.166666666664</v>
      </c>
      <c r="J86" s="28">
        <f t="shared" si="54"/>
        <v>43578.166666666664</v>
      </c>
      <c r="K86" s="28">
        <f t="shared" si="54"/>
        <v>43578.166666666664</v>
      </c>
      <c r="L86" s="28">
        <f t="shared" si="54"/>
        <v>43578.166666666664</v>
      </c>
      <c r="M86" s="28">
        <f t="shared" si="54"/>
        <v>43578.166666666664</v>
      </c>
      <c r="N86" s="28">
        <f t="shared" si="54"/>
        <v>43578.166666666664</v>
      </c>
      <c r="O86" s="28">
        <f t="shared" si="54"/>
        <v>43578.166666666664</v>
      </c>
      <c r="P86" s="28">
        <f t="shared" si="54"/>
        <v>43578.166666666664</v>
      </c>
    </row>
    <row r="87" spans="1:16" ht="20.100000000000001" customHeight="1" x14ac:dyDescent="0.25">
      <c r="A87" s="8"/>
      <c r="B87" s="55" t="s">
        <v>86</v>
      </c>
      <c r="C87" s="50"/>
      <c r="D87" s="13">
        <f>'[1]PI 2026 JdG'!E89</f>
        <v>12250</v>
      </c>
      <c r="E87" s="11">
        <f t="shared" si="42"/>
        <v>1020.8333333333334</v>
      </c>
      <c r="F87" s="11">
        <f t="shared" si="43"/>
        <v>1020.8333333333334</v>
      </c>
      <c r="G87" s="11">
        <f>E87</f>
        <v>1020.8333333333334</v>
      </c>
      <c r="H87" s="11">
        <f>E87</f>
        <v>1020.8333333333334</v>
      </c>
      <c r="I87" s="11">
        <f>E87</f>
        <v>1020.8333333333334</v>
      </c>
      <c r="J87" s="11">
        <f>E87</f>
        <v>1020.8333333333334</v>
      </c>
      <c r="K87" s="11">
        <f>E87</f>
        <v>1020.8333333333334</v>
      </c>
      <c r="L87" s="11">
        <f>E87</f>
        <v>1020.8333333333334</v>
      </c>
      <c r="M87" s="11">
        <f>E87</f>
        <v>1020.8333333333334</v>
      </c>
      <c r="N87" s="11">
        <f>E87</f>
        <v>1020.8333333333334</v>
      </c>
      <c r="O87" s="11">
        <f>E87</f>
        <v>1020.8333333333334</v>
      </c>
      <c r="P87" s="11">
        <f>E87</f>
        <v>1020.8333333333334</v>
      </c>
    </row>
    <row r="88" spans="1:16" ht="20.100000000000001" customHeight="1" x14ac:dyDescent="0.25">
      <c r="A88" s="8"/>
      <c r="B88" s="55" t="s">
        <v>87</v>
      </c>
      <c r="C88" s="50"/>
      <c r="D88" s="13">
        <f>'[1]PI 2026 JdG'!E90</f>
        <v>228146</v>
      </c>
      <c r="E88" s="11">
        <f t="shared" si="42"/>
        <v>19012.166666666668</v>
      </c>
      <c r="F88" s="11">
        <f t="shared" si="43"/>
        <v>19012.166666666668</v>
      </c>
      <c r="G88" s="11">
        <f t="shared" ref="G88:G108" si="55">E88</f>
        <v>19012.166666666668</v>
      </c>
      <c r="H88" s="11">
        <f t="shared" ref="H88:H108" si="56">E88</f>
        <v>19012.166666666668</v>
      </c>
      <c r="I88" s="11">
        <f t="shared" ref="I88:I108" si="57">E88</f>
        <v>19012.166666666668</v>
      </c>
      <c r="J88" s="11">
        <f t="shared" ref="J88:J108" si="58">E88</f>
        <v>19012.166666666668</v>
      </c>
      <c r="K88" s="11">
        <f t="shared" ref="K88:K108" si="59">E88</f>
        <v>19012.166666666668</v>
      </c>
      <c r="L88" s="11">
        <f t="shared" ref="L88:L108" si="60">E88</f>
        <v>19012.166666666668</v>
      </c>
      <c r="M88" s="11">
        <f t="shared" ref="M88:M108" si="61">E88</f>
        <v>19012.166666666668</v>
      </c>
      <c r="N88" s="11">
        <f t="shared" ref="N88:N108" si="62">E88</f>
        <v>19012.166666666668</v>
      </c>
      <c r="O88" s="11">
        <f t="shared" ref="O88:O108" si="63">E88</f>
        <v>19012.166666666668</v>
      </c>
      <c r="P88" s="11">
        <f t="shared" ref="P88:P108" si="64">E88</f>
        <v>19012.166666666668</v>
      </c>
    </row>
    <row r="89" spans="1:16" ht="20.100000000000001" customHeight="1" x14ac:dyDescent="0.25">
      <c r="A89" s="8"/>
      <c r="B89" s="55" t="s">
        <v>88</v>
      </c>
      <c r="C89" s="50"/>
      <c r="D89" s="13">
        <f>'[1]PI 2026 JdG'!E91</f>
        <v>16530</v>
      </c>
      <c r="E89" s="11">
        <f t="shared" si="42"/>
        <v>1377.5</v>
      </c>
      <c r="F89" s="11">
        <f t="shared" si="43"/>
        <v>1377.5</v>
      </c>
      <c r="G89" s="11">
        <f t="shared" si="55"/>
        <v>1377.5</v>
      </c>
      <c r="H89" s="11">
        <f t="shared" si="56"/>
        <v>1377.5</v>
      </c>
      <c r="I89" s="11">
        <f t="shared" si="57"/>
        <v>1377.5</v>
      </c>
      <c r="J89" s="11">
        <f t="shared" si="58"/>
        <v>1377.5</v>
      </c>
      <c r="K89" s="11">
        <f t="shared" si="59"/>
        <v>1377.5</v>
      </c>
      <c r="L89" s="11">
        <f t="shared" si="60"/>
        <v>1377.5</v>
      </c>
      <c r="M89" s="11">
        <f t="shared" si="61"/>
        <v>1377.5</v>
      </c>
      <c r="N89" s="11">
        <f t="shared" si="62"/>
        <v>1377.5</v>
      </c>
      <c r="O89" s="11">
        <f t="shared" si="63"/>
        <v>1377.5</v>
      </c>
      <c r="P89" s="11">
        <f t="shared" si="64"/>
        <v>1377.5</v>
      </c>
    </row>
    <row r="90" spans="1:16" ht="20.100000000000001" customHeight="1" x14ac:dyDescent="0.25">
      <c r="A90" s="8"/>
      <c r="B90" s="55" t="s">
        <v>89</v>
      </c>
      <c r="C90" s="50"/>
      <c r="D90" s="13">
        <f>'[1]PI 2026 JdG'!E92</f>
        <v>1545</v>
      </c>
      <c r="E90" s="11">
        <f t="shared" si="42"/>
        <v>128.75</v>
      </c>
      <c r="F90" s="11">
        <f t="shared" si="43"/>
        <v>128.75</v>
      </c>
      <c r="G90" s="11">
        <f t="shared" si="55"/>
        <v>128.75</v>
      </c>
      <c r="H90" s="11">
        <f t="shared" si="56"/>
        <v>128.75</v>
      </c>
      <c r="I90" s="11">
        <f t="shared" si="57"/>
        <v>128.75</v>
      </c>
      <c r="J90" s="11">
        <f t="shared" si="58"/>
        <v>128.75</v>
      </c>
      <c r="K90" s="11">
        <f t="shared" si="59"/>
        <v>128.75</v>
      </c>
      <c r="L90" s="11">
        <f t="shared" si="60"/>
        <v>128.75</v>
      </c>
      <c r="M90" s="11">
        <f t="shared" si="61"/>
        <v>128.75</v>
      </c>
      <c r="N90" s="11">
        <f t="shared" si="62"/>
        <v>128.75</v>
      </c>
      <c r="O90" s="11">
        <f t="shared" si="63"/>
        <v>128.75</v>
      </c>
      <c r="P90" s="11">
        <f t="shared" si="64"/>
        <v>128.75</v>
      </c>
    </row>
    <row r="91" spans="1:16" ht="20.100000000000001" customHeight="1" x14ac:dyDescent="0.25">
      <c r="A91" s="8"/>
      <c r="B91" s="55" t="s">
        <v>90</v>
      </c>
      <c r="C91" s="50"/>
      <c r="D91" s="13">
        <f>'[1]PI 2026 JdG'!E93</f>
        <v>154</v>
      </c>
      <c r="E91" s="11">
        <f t="shared" si="42"/>
        <v>12.833333333333334</v>
      </c>
      <c r="F91" s="11">
        <f t="shared" si="43"/>
        <v>12.833333333333334</v>
      </c>
      <c r="G91" s="11">
        <f t="shared" si="55"/>
        <v>12.833333333333334</v>
      </c>
      <c r="H91" s="11">
        <f t="shared" si="56"/>
        <v>12.833333333333334</v>
      </c>
      <c r="I91" s="11">
        <f t="shared" si="57"/>
        <v>12.833333333333334</v>
      </c>
      <c r="J91" s="11">
        <f t="shared" si="58"/>
        <v>12.833333333333334</v>
      </c>
      <c r="K91" s="11">
        <f t="shared" si="59"/>
        <v>12.833333333333334</v>
      </c>
      <c r="L91" s="11">
        <f t="shared" si="60"/>
        <v>12.833333333333334</v>
      </c>
      <c r="M91" s="11">
        <f t="shared" si="61"/>
        <v>12.833333333333334</v>
      </c>
      <c r="N91" s="11">
        <f t="shared" si="62"/>
        <v>12.833333333333334</v>
      </c>
      <c r="O91" s="11">
        <f t="shared" si="63"/>
        <v>12.833333333333334</v>
      </c>
      <c r="P91" s="11">
        <f t="shared" si="64"/>
        <v>12.833333333333334</v>
      </c>
    </row>
    <row r="92" spans="1:16" ht="20.100000000000001" customHeight="1" x14ac:dyDescent="0.25">
      <c r="A92" s="8"/>
      <c r="B92" s="55" t="s">
        <v>91</v>
      </c>
      <c r="C92" s="50"/>
      <c r="D92" s="13">
        <f>'[1]PI 2026 JdG'!E94</f>
        <v>154</v>
      </c>
      <c r="E92" s="11">
        <f t="shared" si="42"/>
        <v>12.833333333333334</v>
      </c>
      <c r="F92" s="11">
        <f t="shared" si="43"/>
        <v>12.833333333333334</v>
      </c>
      <c r="G92" s="11">
        <f t="shared" si="55"/>
        <v>12.833333333333334</v>
      </c>
      <c r="H92" s="11">
        <f t="shared" si="56"/>
        <v>12.833333333333334</v>
      </c>
      <c r="I92" s="11">
        <f t="shared" si="57"/>
        <v>12.833333333333334</v>
      </c>
      <c r="J92" s="11">
        <f t="shared" si="58"/>
        <v>12.833333333333334</v>
      </c>
      <c r="K92" s="11">
        <f t="shared" si="59"/>
        <v>12.833333333333334</v>
      </c>
      <c r="L92" s="11">
        <f t="shared" si="60"/>
        <v>12.833333333333334</v>
      </c>
      <c r="M92" s="11">
        <f t="shared" si="61"/>
        <v>12.833333333333334</v>
      </c>
      <c r="N92" s="11">
        <f t="shared" si="62"/>
        <v>12.833333333333334</v>
      </c>
      <c r="O92" s="11">
        <f t="shared" si="63"/>
        <v>12.833333333333334</v>
      </c>
      <c r="P92" s="11">
        <f t="shared" si="64"/>
        <v>12.833333333333334</v>
      </c>
    </row>
    <row r="93" spans="1:16" ht="20.100000000000001" customHeight="1" x14ac:dyDescent="0.25">
      <c r="A93" s="8"/>
      <c r="B93" s="55" t="s">
        <v>92</v>
      </c>
      <c r="C93" s="50"/>
      <c r="D93" s="13">
        <f>'[1]PI 2026 JdG'!E95</f>
        <v>78950</v>
      </c>
      <c r="E93" s="11">
        <f t="shared" si="42"/>
        <v>6579.166666666667</v>
      </c>
      <c r="F93" s="11">
        <f t="shared" si="43"/>
        <v>6579.166666666667</v>
      </c>
      <c r="G93" s="11">
        <f t="shared" si="55"/>
        <v>6579.166666666667</v>
      </c>
      <c r="H93" s="11">
        <f t="shared" si="56"/>
        <v>6579.166666666667</v>
      </c>
      <c r="I93" s="11">
        <f t="shared" si="57"/>
        <v>6579.166666666667</v>
      </c>
      <c r="J93" s="11">
        <f t="shared" si="58"/>
        <v>6579.166666666667</v>
      </c>
      <c r="K93" s="11">
        <f t="shared" si="59"/>
        <v>6579.166666666667</v>
      </c>
      <c r="L93" s="11">
        <f t="shared" si="60"/>
        <v>6579.166666666667</v>
      </c>
      <c r="M93" s="11">
        <f t="shared" si="61"/>
        <v>6579.166666666667</v>
      </c>
      <c r="N93" s="11">
        <f t="shared" si="62"/>
        <v>6579.166666666667</v>
      </c>
      <c r="O93" s="11">
        <f t="shared" si="63"/>
        <v>6579.166666666667</v>
      </c>
      <c r="P93" s="11">
        <f t="shared" si="64"/>
        <v>6579.166666666667</v>
      </c>
    </row>
    <row r="94" spans="1:16" ht="20.100000000000001" customHeight="1" x14ac:dyDescent="0.25">
      <c r="A94" s="8"/>
      <c r="B94" s="55" t="s">
        <v>93</v>
      </c>
      <c r="C94" s="50"/>
      <c r="D94" s="13">
        <f>'[1]PI 2026 JdG'!E96</f>
        <v>1081</v>
      </c>
      <c r="E94" s="11">
        <f t="shared" si="42"/>
        <v>90.083333333333329</v>
      </c>
      <c r="F94" s="11">
        <f t="shared" si="43"/>
        <v>90.083333333333329</v>
      </c>
      <c r="G94" s="11">
        <f t="shared" si="55"/>
        <v>90.083333333333329</v>
      </c>
      <c r="H94" s="11">
        <f t="shared" si="56"/>
        <v>90.083333333333329</v>
      </c>
      <c r="I94" s="11">
        <f t="shared" si="57"/>
        <v>90.083333333333329</v>
      </c>
      <c r="J94" s="11">
        <f t="shared" si="58"/>
        <v>90.083333333333329</v>
      </c>
      <c r="K94" s="11">
        <f t="shared" si="59"/>
        <v>90.083333333333329</v>
      </c>
      <c r="L94" s="11">
        <f t="shared" si="60"/>
        <v>90.083333333333329</v>
      </c>
      <c r="M94" s="11">
        <f t="shared" si="61"/>
        <v>90.083333333333329</v>
      </c>
      <c r="N94" s="11">
        <f t="shared" si="62"/>
        <v>90.083333333333329</v>
      </c>
      <c r="O94" s="11">
        <f t="shared" si="63"/>
        <v>90.083333333333329</v>
      </c>
      <c r="P94" s="11">
        <f t="shared" si="64"/>
        <v>90.083333333333329</v>
      </c>
    </row>
    <row r="95" spans="1:16" ht="20.100000000000001" customHeight="1" x14ac:dyDescent="0.25">
      <c r="A95" s="8"/>
      <c r="B95" s="55" t="s">
        <v>94</v>
      </c>
      <c r="C95" s="50"/>
      <c r="D95" s="13">
        <f>'[1]PI 2026 JdG'!E97</f>
        <v>46622</v>
      </c>
      <c r="E95" s="11">
        <f t="shared" si="42"/>
        <v>3885.1666666666665</v>
      </c>
      <c r="F95" s="11">
        <f t="shared" si="43"/>
        <v>3885.1666666666665</v>
      </c>
      <c r="G95" s="11">
        <f t="shared" si="55"/>
        <v>3885.1666666666665</v>
      </c>
      <c r="H95" s="11">
        <f t="shared" si="56"/>
        <v>3885.1666666666665</v>
      </c>
      <c r="I95" s="11">
        <f t="shared" si="57"/>
        <v>3885.1666666666665</v>
      </c>
      <c r="J95" s="11">
        <f t="shared" si="58"/>
        <v>3885.1666666666665</v>
      </c>
      <c r="K95" s="11">
        <f t="shared" si="59"/>
        <v>3885.1666666666665</v>
      </c>
      <c r="L95" s="11">
        <f t="shared" si="60"/>
        <v>3885.1666666666665</v>
      </c>
      <c r="M95" s="11">
        <f t="shared" si="61"/>
        <v>3885.1666666666665</v>
      </c>
      <c r="N95" s="11">
        <f t="shared" si="62"/>
        <v>3885.1666666666665</v>
      </c>
      <c r="O95" s="11">
        <f t="shared" si="63"/>
        <v>3885.1666666666665</v>
      </c>
      <c r="P95" s="11">
        <f t="shared" si="64"/>
        <v>3885.1666666666665</v>
      </c>
    </row>
    <row r="96" spans="1:16" ht="20.100000000000001" customHeight="1" x14ac:dyDescent="0.25">
      <c r="A96" s="8"/>
      <c r="B96" s="55" t="s">
        <v>95</v>
      </c>
      <c r="C96" s="50"/>
      <c r="D96" s="13">
        <f>'[1]PI 2026 JdG'!E98</f>
        <v>15327</v>
      </c>
      <c r="E96" s="11">
        <f t="shared" si="42"/>
        <v>1277.25</v>
      </c>
      <c r="F96" s="11">
        <f t="shared" si="43"/>
        <v>1277.25</v>
      </c>
      <c r="G96" s="11">
        <f t="shared" si="55"/>
        <v>1277.25</v>
      </c>
      <c r="H96" s="11">
        <f t="shared" si="56"/>
        <v>1277.25</v>
      </c>
      <c r="I96" s="11">
        <f t="shared" si="57"/>
        <v>1277.25</v>
      </c>
      <c r="J96" s="11">
        <f t="shared" si="58"/>
        <v>1277.25</v>
      </c>
      <c r="K96" s="11">
        <f t="shared" si="59"/>
        <v>1277.25</v>
      </c>
      <c r="L96" s="11">
        <f t="shared" si="60"/>
        <v>1277.25</v>
      </c>
      <c r="M96" s="11">
        <f t="shared" si="61"/>
        <v>1277.25</v>
      </c>
      <c r="N96" s="11">
        <f t="shared" si="62"/>
        <v>1277.25</v>
      </c>
      <c r="O96" s="11">
        <f t="shared" si="63"/>
        <v>1277.25</v>
      </c>
      <c r="P96" s="11">
        <f t="shared" si="64"/>
        <v>1277.25</v>
      </c>
    </row>
    <row r="97" spans="1:16" ht="20.100000000000001" customHeight="1" x14ac:dyDescent="0.25">
      <c r="A97" s="8"/>
      <c r="B97" s="55" t="s">
        <v>96</v>
      </c>
      <c r="C97" s="50"/>
      <c r="D97" s="13">
        <f>'[1]PI 2026 JdG'!E99</f>
        <v>4377</v>
      </c>
      <c r="E97" s="11">
        <f t="shared" si="42"/>
        <v>364.75</v>
      </c>
      <c r="F97" s="11">
        <f t="shared" si="43"/>
        <v>364.75</v>
      </c>
      <c r="G97" s="11">
        <f t="shared" si="55"/>
        <v>364.75</v>
      </c>
      <c r="H97" s="11">
        <f t="shared" si="56"/>
        <v>364.75</v>
      </c>
      <c r="I97" s="11">
        <f t="shared" si="57"/>
        <v>364.75</v>
      </c>
      <c r="J97" s="11">
        <f t="shared" si="58"/>
        <v>364.75</v>
      </c>
      <c r="K97" s="11">
        <f t="shared" si="59"/>
        <v>364.75</v>
      </c>
      <c r="L97" s="11">
        <f t="shared" si="60"/>
        <v>364.75</v>
      </c>
      <c r="M97" s="11">
        <f t="shared" si="61"/>
        <v>364.75</v>
      </c>
      <c r="N97" s="11">
        <f t="shared" si="62"/>
        <v>364.75</v>
      </c>
      <c r="O97" s="11">
        <f t="shared" si="63"/>
        <v>364.75</v>
      </c>
      <c r="P97" s="11">
        <f t="shared" si="64"/>
        <v>364.75</v>
      </c>
    </row>
    <row r="98" spans="1:16" ht="20.100000000000001" customHeight="1" x14ac:dyDescent="0.25">
      <c r="A98" s="8"/>
      <c r="B98" s="55" t="s">
        <v>97</v>
      </c>
      <c r="C98" s="50"/>
      <c r="D98" s="13">
        <f>'[1]PI 2026 JdG'!E100</f>
        <v>2150</v>
      </c>
      <c r="E98" s="11">
        <f t="shared" si="42"/>
        <v>179.16666666666666</v>
      </c>
      <c r="F98" s="11">
        <f t="shared" si="43"/>
        <v>179.16666666666666</v>
      </c>
      <c r="G98" s="11">
        <f t="shared" si="55"/>
        <v>179.16666666666666</v>
      </c>
      <c r="H98" s="11">
        <f t="shared" si="56"/>
        <v>179.16666666666666</v>
      </c>
      <c r="I98" s="11">
        <f t="shared" si="57"/>
        <v>179.16666666666666</v>
      </c>
      <c r="J98" s="11">
        <f t="shared" si="58"/>
        <v>179.16666666666666</v>
      </c>
      <c r="K98" s="11">
        <f t="shared" si="59"/>
        <v>179.16666666666666</v>
      </c>
      <c r="L98" s="11">
        <f t="shared" si="60"/>
        <v>179.16666666666666</v>
      </c>
      <c r="M98" s="11">
        <f t="shared" si="61"/>
        <v>179.16666666666666</v>
      </c>
      <c r="N98" s="11">
        <f t="shared" si="62"/>
        <v>179.16666666666666</v>
      </c>
      <c r="O98" s="11">
        <f t="shared" si="63"/>
        <v>179.16666666666666</v>
      </c>
      <c r="P98" s="11">
        <f t="shared" si="64"/>
        <v>179.16666666666666</v>
      </c>
    </row>
    <row r="99" spans="1:16" ht="20.100000000000001" customHeight="1" x14ac:dyDescent="0.25">
      <c r="A99" s="8"/>
      <c r="B99" s="55" t="s">
        <v>98</v>
      </c>
      <c r="C99" s="50"/>
      <c r="D99" s="13">
        <f>'[1]PI 2026 JdG'!E101</f>
        <v>1030</v>
      </c>
      <c r="E99" s="11">
        <f t="shared" si="42"/>
        <v>85.833333333333329</v>
      </c>
      <c r="F99" s="11">
        <f t="shared" si="43"/>
        <v>85.833333333333329</v>
      </c>
      <c r="G99" s="11">
        <f t="shared" si="55"/>
        <v>85.833333333333329</v>
      </c>
      <c r="H99" s="11">
        <f t="shared" si="56"/>
        <v>85.833333333333329</v>
      </c>
      <c r="I99" s="11">
        <f t="shared" si="57"/>
        <v>85.833333333333329</v>
      </c>
      <c r="J99" s="11">
        <f t="shared" si="58"/>
        <v>85.833333333333329</v>
      </c>
      <c r="K99" s="11">
        <f t="shared" si="59"/>
        <v>85.833333333333329</v>
      </c>
      <c r="L99" s="11">
        <f t="shared" si="60"/>
        <v>85.833333333333329</v>
      </c>
      <c r="M99" s="11">
        <f t="shared" si="61"/>
        <v>85.833333333333329</v>
      </c>
      <c r="N99" s="11">
        <f t="shared" si="62"/>
        <v>85.833333333333329</v>
      </c>
      <c r="O99" s="11">
        <f t="shared" si="63"/>
        <v>85.833333333333329</v>
      </c>
      <c r="P99" s="11">
        <f t="shared" si="64"/>
        <v>85.833333333333329</v>
      </c>
    </row>
    <row r="100" spans="1:16" ht="20.100000000000001" customHeight="1" x14ac:dyDescent="0.25">
      <c r="A100" s="8"/>
      <c r="B100" s="55" t="s">
        <v>99</v>
      </c>
      <c r="C100" s="50"/>
      <c r="D100" s="13">
        <f>'[1]PI 2026 JdG'!E102</f>
        <v>12936</v>
      </c>
      <c r="E100" s="11">
        <f t="shared" si="42"/>
        <v>1078</v>
      </c>
      <c r="F100" s="11">
        <f t="shared" si="43"/>
        <v>1078</v>
      </c>
      <c r="G100" s="11">
        <f t="shared" si="55"/>
        <v>1078</v>
      </c>
      <c r="H100" s="11">
        <f t="shared" si="56"/>
        <v>1078</v>
      </c>
      <c r="I100" s="11">
        <f t="shared" si="57"/>
        <v>1078</v>
      </c>
      <c r="J100" s="11">
        <f t="shared" si="58"/>
        <v>1078</v>
      </c>
      <c r="K100" s="11">
        <f t="shared" si="59"/>
        <v>1078</v>
      </c>
      <c r="L100" s="11">
        <f t="shared" si="60"/>
        <v>1078</v>
      </c>
      <c r="M100" s="11">
        <f t="shared" si="61"/>
        <v>1078</v>
      </c>
      <c r="N100" s="11">
        <f t="shared" si="62"/>
        <v>1078</v>
      </c>
      <c r="O100" s="11">
        <f t="shared" si="63"/>
        <v>1078</v>
      </c>
      <c r="P100" s="11">
        <f t="shared" si="64"/>
        <v>1078</v>
      </c>
    </row>
    <row r="101" spans="1:16" ht="20.100000000000001" customHeight="1" x14ac:dyDescent="0.25">
      <c r="A101" s="8"/>
      <c r="B101" s="55" t="s">
        <v>100</v>
      </c>
      <c r="C101" s="50"/>
      <c r="D101" s="13">
        <f>'[1]PI 2026 JdG'!E103</f>
        <v>49536</v>
      </c>
      <c r="E101" s="11">
        <f t="shared" si="42"/>
        <v>4128</v>
      </c>
      <c r="F101" s="11">
        <f t="shared" si="43"/>
        <v>4128</v>
      </c>
      <c r="G101" s="11">
        <f t="shared" si="55"/>
        <v>4128</v>
      </c>
      <c r="H101" s="11">
        <f t="shared" si="56"/>
        <v>4128</v>
      </c>
      <c r="I101" s="11">
        <f t="shared" si="57"/>
        <v>4128</v>
      </c>
      <c r="J101" s="11">
        <f t="shared" si="58"/>
        <v>4128</v>
      </c>
      <c r="K101" s="11">
        <f t="shared" si="59"/>
        <v>4128</v>
      </c>
      <c r="L101" s="11">
        <f t="shared" si="60"/>
        <v>4128</v>
      </c>
      <c r="M101" s="11">
        <f t="shared" si="61"/>
        <v>4128</v>
      </c>
      <c r="N101" s="11">
        <f t="shared" si="62"/>
        <v>4128</v>
      </c>
      <c r="O101" s="11">
        <f t="shared" si="63"/>
        <v>4128</v>
      </c>
      <c r="P101" s="11">
        <f t="shared" si="64"/>
        <v>4128</v>
      </c>
    </row>
    <row r="102" spans="1:16" ht="20.100000000000001" customHeight="1" x14ac:dyDescent="0.25">
      <c r="A102" s="8"/>
      <c r="B102" s="55" t="s">
        <v>101</v>
      </c>
      <c r="C102" s="50"/>
      <c r="D102" s="13">
        <f>'[1]PI 2026 JdG'!E104</f>
        <v>8395</v>
      </c>
      <c r="E102" s="11">
        <f t="shared" si="42"/>
        <v>699.58333333333337</v>
      </c>
      <c r="F102" s="11">
        <f t="shared" si="43"/>
        <v>699.58333333333337</v>
      </c>
      <c r="G102" s="11">
        <f t="shared" si="55"/>
        <v>699.58333333333337</v>
      </c>
      <c r="H102" s="11">
        <f t="shared" si="56"/>
        <v>699.58333333333337</v>
      </c>
      <c r="I102" s="11">
        <f t="shared" si="57"/>
        <v>699.58333333333337</v>
      </c>
      <c r="J102" s="11">
        <f t="shared" si="58"/>
        <v>699.58333333333337</v>
      </c>
      <c r="K102" s="11">
        <f t="shared" si="59"/>
        <v>699.58333333333337</v>
      </c>
      <c r="L102" s="11">
        <f t="shared" si="60"/>
        <v>699.58333333333337</v>
      </c>
      <c r="M102" s="11">
        <f t="shared" si="61"/>
        <v>699.58333333333337</v>
      </c>
      <c r="N102" s="11">
        <f t="shared" si="62"/>
        <v>699.58333333333337</v>
      </c>
      <c r="O102" s="11">
        <f t="shared" si="63"/>
        <v>699.58333333333337</v>
      </c>
      <c r="P102" s="11">
        <f t="shared" si="64"/>
        <v>699.58333333333337</v>
      </c>
    </row>
    <row r="103" spans="1:16" ht="20.100000000000001" customHeight="1" x14ac:dyDescent="0.25">
      <c r="A103" s="8"/>
      <c r="B103" s="55" t="s">
        <v>102</v>
      </c>
      <c r="C103" s="50"/>
      <c r="D103" s="13">
        <f>'[1]PI 2026 JdG'!E105</f>
        <v>4585</v>
      </c>
      <c r="E103" s="11">
        <f t="shared" si="42"/>
        <v>382.08333333333331</v>
      </c>
      <c r="F103" s="11">
        <f t="shared" si="43"/>
        <v>382.08333333333331</v>
      </c>
      <c r="G103" s="11">
        <f t="shared" si="55"/>
        <v>382.08333333333331</v>
      </c>
      <c r="H103" s="11">
        <f t="shared" si="56"/>
        <v>382.08333333333331</v>
      </c>
      <c r="I103" s="11">
        <f t="shared" si="57"/>
        <v>382.08333333333331</v>
      </c>
      <c r="J103" s="11">
        <f t="shared" si="58"/>
        <v>382.08333333333331</v>
      </c>
      <c r="K103" s="11">
        <f t="shared" si="59"/>
        <v>382.08333333333331</v>
      </c>
      <c r="L103" s="11">
        <f t="shared" si="60"/>
        <v>382.08333333333331</v>
      </c>
      <c r="M103" s="11">
        <f t="shared" si="61"/>
        <v>382.08333333333331</v>
      </c>
      <c r="N103" s="11">
        <f t="shared" si="62"/>
        <v>382.08333333333331</v>
      </c>
      <c r="O103" s="11">
        <f t="shared" si="63"/>
        <v>382.08333333333331</v>
      </c>
      <c r="P103" s="11">
        <f t="shared" si="64"/>
        <v>382.08333333333331</v>
      </c>
    </row>
    <row r="104" spans="1:16" ht="20.100000000000001" customHeight="1" x14ac:dyDescent="0.25">
      <c r="A104" s="8"/>
      <c r="B104" s="55" t="s">
        <v>103</v>
      </c>
      <c r="C104" s="50"/>
      <c r="D104" s="13">
        <f>'[1]PI 2026 JdG'!E106</f>
        <v>28400</v>
      </c>
      <c r="E104" s="11">
        <f t="shared" si="42"/>
        <v>2366.6666666666665</v>
      </c>
      <c r="F104" s="11">
        <f t="shared" si="43"/>
        <v>2366.6666666666665</v>
      </c>
      <c r="G104" s="11">
        <f t="shared" si="55"/>
        <v>2366.6666666666665</v>
      </c>
      <c r="H104" s="11">
        <f t="shared" si="56"/>
        <v>2366.6666666666665</v>
      </c>
      <c r="I104" s="11">
        <f t="shared" si="57"/>
        <v>2366.6666666666665</v>
      </c>
      <c r="J104" s="11">
        <f t="shared" si="58"/>
        <v>2366.6666666666665</v>
      </c>
      <c r="K104" s="11">
        <f t="shared" si="59"/>
        <v>2366.6666666666665</v>
      </c>
      <c r="L104" s="11">
        <f t="shared" si="60"/>
        <v>2366.6666666666665</v>
      </c>
      <c r="M104" s="11">
        <f t="shared" si="61"/>
        <v>2366.6666666666665</v>
      </c>
      <c r="N104" s="11">
        <f t="shared" si="62"/>
        <v>2366.6666666666665</v>
      </c>
      <c r="O104" s="11">
        <f t="shared" si="63"/>
        <v>2366.6666666666665</v>
      </c>
      <c r="P104" s="11">
        <f t="shared" si="64"/>
        <v>2366.6666666666665</v>
      </c>
    </row>
    <row r="105" spans="1:16" ht="20.100000000000001" customHeight="1" x14ac:dyDescent="0.25">
      <c r="A105" s="8"/>
      <c r="B105" s="55" t="s">
        <v>104</v>
      </c>
      <c r="C105" s="50"/>
      <c r="D105" s="13">
        <f>'[1]PI 2026 JdG'!E107</f>
        <v>2170</v>
      </c>
      <c r="E105" s="11">
        <f t="shared" si="42"/>
        <v>180.83333333333334</v>
      </c>
      <c r="F105" s="11">
        <f t="shared" si="43"/>
        <v>180.83333333333334</v>
      </c>
      <c r="G105" s="11">
        <f t="shared" si="55"/>
        <v>180.83333333333334</v>
      </c>
      <c r="H105" s="11">
        <f t="shared" si="56"/>
        <v>180.83333333333334</v>
      </c>
      <c r="I105" s="11">
        <f t="shared" si="57"/>
        <v>180.83333333333334</v>
      </c>
      <c r="J105" s="11">
        <f t="shared" si="58"/>
        <v>180.83333333333334</v>
      </c>
      <c r="K105" s="11">
        <f t="shared" si="59"/>
        <v>180.83333333333334</v>
      </c>
      <c r="L105" s="11">
        <f t="shared" si="60"/>
        <v>180.83333333333334</v>
      </c>
      <c r="M105" s="11">
        <f t="shared" si="61"/>
        <v>180.83333333333334</v>
      </c>
      <c r="N105" s="11">
        <f t="shared" si="62"/>
        <v>180.83333333333334</v>
      </c>
      <c r="O105" s="11">
        <f t="shared" si="63"/>
        <v>180.83333333333334</v>
      </c>
      <c r="P105" s="11">
        <f t="shared" si="64"/>
        <v>180.83333333333334</v>
      </c>
    </row>
    <row r="106" spans="1:16" ht="20.100000000000001" customHeight="1" x14ac:dyDescent="0.25">
      <c r="A106" s="8"/>
      <c r="B106" s="55" t="s">
        <v>105</v>
      </c>
      <c r="C106" s="50"/>
      <c r="D106" s="13">
        <f>'[1]PI 2026 JdG'!E108</f>
        <v>3600</v>
      </c>
      <c r="E106" s="11">
        <f t="shared" si="42"/>
        <v>300</v>
      </c>
      <c r="F106" s="11">
        <f t="shared" si="43"/>
        <v>300</v>
      </c>
      <c r="G106" s="11">
        <f t="shared" si="55"/>
        <v>300</v>
      </c>
      <c r="H106" s="11">
        <f t="shared" si="56"/>
        <v>300</v>
      </c>
      <c r="I106" s="11">
        <f t="shared" si="57"/>
        <v>300</v>
      </c>
      <c r="J106" s="11">
        <f t="shared" si="58"/>
        <v>300</v>
      </c>
      <c r="K106" s="11">
        <f t="shared" si="59"/>
        <v>300</v>
      </c>
      <c r="L106" s="11">
        <f t="shared" si="60"/>
        <v>300</v>
      </c>
      <c r="M106" s="11">
        <f t="shared" si="61"/>
        <v>300</v>
      </c>
      <c r="N106" s="11">
        <f t="shared" si="62"/>
        <v>300</v>
      </c>
      <c r="O106" s="11">
        <f t="shared" si="63"/>
        <v>300</v>
      </c>
      <c r="P106" s="11">
        <f t="shared" si="64"/>
        <v>300</v>
      </c>
    </row>
    <row r="107" spans="1:16" ht="20.100000000000001" customHeight="1" x14ac:dyDescent="0.25">
      <c r="A107" s="8"/>
      <c r="B107" s="55" t="s">
        <v>106</v>
      </c>
      <c r="C107" s="50"/>
      <c r="D107" s="13">
        <f>'[1]PI 2026 JdG'!E109</f>
        <v>5000</v>
      </c>
      <c r="E107" s="11">
        <f t="shared" si="42"/>
        <v>416.66666666666669</v>
      </c>
      <c r="F107" s="11">
        <f t="shared" si="43"/>
        <v>416.66666666666669</v>
      </c>
      <c r="G107" s="11">
        <f t="shared" si="55"/>
        <v>416.66666666666669</v>
      </c>
      <c r="H107" s="11">
        <f t="shared" si="56"/>
        <v>416.66666666666669</v>
      </c>
      <c r="I107" s="11">
        <f t="shared" si="57"/>
        <v>416.66666666666669</v>
      </c>
      <c r="J107" s="11">
        <f t="shared" si="58"/>
        <v>416.66666666666669</v>
      </c>
      <c r="K107" s="11">
        <f t="shared" si="59"/>
        <v>416.66666666666669</v>
      </c>
      <c r="L107" s="11">
        <f t="shared" si="60"/>
        <v>416.66666666666669</v>
      </c>
      <c r="M107" s="11">
        <f t="shared" si="61"/>
        <v>416.66666666666669</v>
      </c>
      <c r="N107" s="11">
        <f t="shared" si="62"/>
        <v>416.66666666666669</v>
      </c>
      <c r="O107" s="11">
        <f t="shared" si="63"/>
        <v>416.66666666666669</v>
      </c>
      <c r="P107" s="11">
        <f t="shared" si="64"/>
        <v>416.66666666666669</v>
      </c>
    </row>
    <row r="108" spans="1:16" ht="20.100000000000001" customHeight="1" x14ac:dyDescent="0.25">
      <c r="A108" s="8"/>
      <c r="B108" s="55" t="s">
        <v>107</v>
      </c>
      <c r="C108" s="50"/>
      <c r="D108" s="13">
        <f>'[1]PI 2026 JdG'!E110</f>
        <v>0</v>
      </c>
      <c r="E108" s="11">
        <f t="shared" si="42"/>
        <v>0</v>
      </c>
      <c r="F108" s="11">
        <f t="shared" si="43"/>
        <v>0</v>
      </c>
      <c r="G108" s="11">
        <f t="shared" si="55"/>
        <v>0</v>
      </c>
      <c r="H108" s="11">
        <f t="shared" si="56"/>
        <v>0</v>
      </c>
      <c r="I108" s="11">
        <f t="shared" si="57"/>
        <v>0</v>
      </c>
      <c r="J108" s="11">
        <f t="shared" si="58"/>
        <v>0</v>
      </c>
      <c r="K108" s="11">
        <f t="shared" si="59"/>
        <v>0</v>
      </c>
      <c r="L108" s="11">
        <f t="shared" si="60"/>
        <v>0</v>
      </c>
      <c r="M108" s="11">
        <f t="shared" si="61"/>
        <v>0</v>
      </c>
      <c r="N108" s="11">
        <f t="shared" si="62"/>
        <v>0</v>
      </c>
      <c r="O108" s="11">
        <f t="shared" si="63"/>
        <v>0</v>
      </c>
      <c r="P108" s="11">
        <f t="shared" si="64"/>
        <v>0</v>
      </c>
    </row>
    <row r="109" spans="1:16" ht="20.100000000000001" customHeight="1" x14ac:dyDescent="0.25">
      <c r="A109" s="8"/>
      <c r="B109" s="54" t="s">
        <v>108</v>
      </c>
      <c r="C109" s="54"/>
      <c r="D109" s="27">
        <f>D110+D111+D112</f>
        <v>95000</v>
      </c>
      <c r="E109" s="27">
        <f t="shared" ref="E109:P109" si="65">E110+E111+E112</f>
        <v>7916.666666666667</v>
      </c>
      <c r="F109" s="27">
        <f t="shared" si="65"/>
        <v>7916.666666666667</v>
      </c>
      <c r="G109" s="27">
        <f t="shared" si="65"/>
        <v>7916.666666666667</v>
      </c>
      <c r="H109" s="27">
        <f t="shared" si="65"/>
        <v>7916.666666666667</v>
      </c>
      <c r="I109" s="27">
        <f t="shared" si="65"/>
        <v>7916.666666666667</v>
      </c>
      <c r="J109" s="27">
        <f t="shared" si="65"/>
        <v>7916.666666666667</v>
      </c>
      <c r="K109" s="27">
        <f t="shared" si="65"/>
        <v>7916.666666666667</v>
      </c>
      <c r="L109" s="27">
        <f t="shared" si="65"/>
        <v>7916.666666666667</v>
      </c>
      <c r="M109" s="27">
        <f t="shared" si="65"/>
        <v>7916.666666666667</v>
      </c>
      <c r="N109" s="27">
        <f t="shared" si="65"/>
        <v>7916.666666666667</v>
      </c>
      <c r="O109" s="27">
        <f t="shared" si="65"/>
        <v>7916.666666666667</v>
      </c>
      <c r="P109" s="27">
        <f t="shared" si="65"/>
        <v>7916.666666666667</v>
      </c>
    </row>
    <row r="110" spans="1:16" ht="20.100000000000001" customHeight="1" x14ac:dyDescent="0.25">
      <c r="A110" s="8"/>
      <c r="B110" s="50" t="s">
        <v>109</v>
      </c>
      <c r="C110" s="50"/>
      <c r="D110" s="13">
        <f>'[1]PI 2026 JdG'!E112</f>
        <v>1400</v>
      </c>
      <c r="E110" s="11">
        <f t="shared" si="42"/>
        <v>116.66666666666667</v>
      </c>
      <c r="F110" s="11">
        <f t="shared" si="43"/>
        <v>116.66666666666667</v>
      </c>
      <c r="G110" s="11">
        <f>E110</f>
        <v>116.66666666666667</v>
      </c>
      <c r="H110" s="11">
        <f>E110</f>
        <v>116.66666666666667</v>
      </c>
      <c r="I110" s="11">
        <f>E110</f>
        <v>116.66666666666667</v>
      </c>
      <c r="J110" s="11">
        <f>E110</f>
        <v>116.66666666666667</v>
      </c>
      <c r="K110" s="11">
        <f>E110</f>
        <v>116.66666666666667</v>
      </c>
      <c r="L110" s="11">
        <f>E110</f>
        <v>116.66666666666667</v>
      </c>
      <c r="M110" s="11">
        <f>E110</f>
        <v>116.66666666666667</v>
      </c>
      <c r="N110" s="11">
        <f>E110</f>
        <v>116.66666666666667</v>
      </c>
      <c r="O110" s="11">
        <f>E110</f>
        <v>116.66666666666667</v>
      </c>
      <c r="P110" s="11">
        <f>E110</f>
        <v>116.66666666666667</v>
      </c>
    </row>
    <row r="111" spans="1:16" ht="20.100000000000001" customHeight="1" x14ac:dyDescent="0.25">
      <c r="A111" s="8"/>
      <c r="B111" s="50" t="s">
        <v>87</v>
      </c>
      <c r="C111" s="50"/>
      <c r="D111" s="13">
        <f>'[1]PI 2026 JdG'!E113</f>
        <v>21600</v>
      </c>
      <c r="E111" s="11">
        <f t="shared" si="42"/>
        <v>1800</v>
      </c>
      <c r="F111" s="11">
        <f t="shared" si="43"/>
        <v>1800</v>
      </c>
      <c r="G111" s="11">
        <f>E111</f>
        <v>1800</v>
      </c>
      <c r="H111" s="11">
        <f>E111</f>
        <v>1800</v>
      </c>
      <c r="I111" s="11">
        <f>E111</f>
        <v>1800</v>
      </c>
      <c r="J111" s="11">
        <f>E111</f>
        <v>1800</v>
      </c>
      <c r="K111" s="11">
        <f>E111</f>
        <v>1800</v>
      </c>
      <c r="L111" s="11">
        <f>E111</f>
        <v>1800</v>
      </c>
      <c r="M111" s="11">
        <f>E111</f>
        <v>1800</v>
      </c>
      <c r="N111" s="11">
        <f>E111</f>
        <v>1800</v>
      </c>
      <c r="O111" s="11">
        <f>E111</f>
        <v>1800</v>
      </c>
      <c r="P111" s="11">
        <f>E111</f>
        <v>1800</v>
      </c>
    </row>
    <row r="112" spans="1:16" ht="20.100000000000001" customHeight="1" x14ac:dyDescent="0.25">
      <c r="A112" s="8"/>
      <c r="B112" s="50" t="s">
        <v>110</v>
      </c>
      <c r="C112" s="50"/>
      <c r="D112" s="13">
        <f>'[1]PI 2026 JdG'!E114</f>
        <v>72000</v>
      </c>
      <c r="E112" s="11">
        <f t="shared" si="42"/>
        <v>6000</v>
      </c>
      <c r="F112" s="11">
        <f t="shared" si="43"/>
        <v>6000</v>
      </c>
      <c r="G112" s="11">
        <f>E112</f>
        <v>6000</v>
      </c>
      <c r="H112" s="11">
        <f>E112</f>
        <v>6000</v>
      </c>
      <c r="I112" s="11">
        <f>E112</f>
        <v>6000</v>
      </c>
      <c r="J112" s="11">
        <f>E112</f>
        <v>6000</v>
      </c>
      <c r="K112" s="11">
        <f>E112</f>
        <v>6000</v>
      </c>
      <c r="L112" s="11">
        <f>E112</f>
        <v>6000</v>
      </c>
      <c r="M112" s="11">
        <f>E112</f>
        <v>6000</v>
      </c>
      <c r="N112" s="11">
        <f>E112</f>
        <v>6000</v>
      </c>
      <c r="O112" s="11">
        <f>E112</f>
        <v>6000</v>
      </c>
      <c r="P112" s="11">
        <f>E112</f>
        <v>6000</v>
      </c>
    </row>
    <row r="113" spans="1:16" ht="20.100000000000001" customHeight="1" x14ac:dyDescent="0.25">
      <c r="A113" s="8"/>
      <c r="B113" s="54" t="s">
        <v>111</v>
      </c>
      <c r="C113" s="54"/>
      <c r="D113" s="27">
        <f>D114+D115+D116+D117+D118</f>
        <v>123378</v>
      </c>
      <c r="E113" s="27">
        <f t="shared" ref="E113:P113" si="66">E114+E115+E116+E117+E118</f>
        <v>10281.5</v>
      </c>
      <c r="F113" s="27">
        <f t="shared" si="66"/>
        <v>10281.5</v>
      </c>
      <c r="G113" s="27">
        <f t="shared" si="66"/>
        <v>10281.5</v>
      </c>
      <c r="H113" s="27">
        <f t="shared" si="66"/>
        <v>10281.5</v>
      </c>
      <c r="I113" s="27">
        <f t="shared" si="66"/>
        <v>10281.5</v>
      </c>
      <c r="J113" s="27">
        <f t="shared" si="66"/>
        <v>10281.5</v>
      </c>
      <c r="K113" s="27">
        <f t="shared" si="66"/>
        <v>10281.5</v>
      </c>
      <c r="L113" s="27">
        <f t="shared" si="66"/>
        <v>10281.5</v>
      </c>
      <c r="M113" s="27">
        <f t="shared" si="66"/>
        <v>10281.5</v>
      </c>
      <c r="N113" s="27">
        <f t="shared" si="66"/>
        <v>10281.5</v>
      </c>
      <c r="O113" s="27">
        <f t="shared" si="66"/>
        <v>10281.5</v>
      </c>
      <c r="P113" s="27">
        <f t="shared" si="66"/>
        <v>10281.5</v>
      </c>
    </row>
    <row r="114" spans="1:16" ht="20.100000000000001" customHeight="1" x14ac:dyDescent="0.25">
      <c r="A114" s="8"/>
      <c r="B114" s="52" t="s">
        <v>112</v>
      </c>
      <c r="C114" s="53"/>
      <c r="D114" s="17">
        <f>'[1]PI 2026 JdG'!E116</f>
        <v>3200</v>
      </c>
      <c r="E114" s="11">
        <f t="shared" si="42"/>
        <v>266.66666666666669</v>
      </c>
      <c r="F114" s="11">
        <f t="shared" si="43"/>
        <v>266.66666666666669</v>
      </c>
      <c r="G114" s="11">
        <f>E114</f>
        <v>266.66666666666669</v>
      </c>
      <c r="H114" s="11">
        <f>E114</f>
        <v>266.66666666666669</v>
      </c>
      <c r="I114" s="11">
        <f>E114</f>
        <v>266.66666666666669</v>
      </c>
      <c r="J114" s="11">
        <f>E114</f>
        <v>266.66666666666669</v>
      </c>
      <c r="K114" s="11">
        <f>E114</f>
        <v>266.66666666666669</v>
      </c>
      <c r="L114" s="11">
        <f>E114</f>
        <v>266.66666666666669</v>
      </c>
      <c r="M114" s="11">
        <f>E114</f>
        <v>266.66666666666669</v>
      </c>
      <c r="N114" s="11">
        <f>E114</f>
        <v>266.66666666666669</v>
      </c>
      <c r="O114" s="11">
        <f>E114</f>
        <v>266.66666666666669</v>
      </c>
      <c r="P114" s="11">
        <f>E114</f>
        <v>266.66666666666669</v>
      </c>
    </row>
    <row r="115" spans="1:16" ht="20.100000000000001" customHeight="1" x14ac:dyDescent="0.25">
      <c r="A115" s="8"/>
      <c r="B115" s="52" t="s">
        <v>113</v>
      </c>
      <c r="C115" s="53"/>
      <c r="D115" s="17">
        <f>'[1]PI 2026 JdG'!E117</f>
        <v>11748</v>
      </c>
      <c r="E115" s="11">
        <f t="shared" si="42"/>
        <v>979</v>
      </c>
      <c r="F115" s="11">
        <f t="shared" si="43"/>
        <v>979</v>
      </c>
      <c r="G115" s="11">
        <f>E115</f>
        <v>979</v>
      </c>
      <c r="H115" s="11">
        <f>E115</f>
        <v>979</v>
      </c>
      <c r="I115" s="11">
        <f>E115</f>
        <v>979</v>
      </c>
      <c r="J115" s="11">
        <f>E115</f>
        <v>979</v>
      </c>
      <c r="K115" s="11">
        <f>E115</f>
        <v>979</v>
      </c>
      <c r="L115" s="11">
        <f>E115</f>
        <v>979</v>
      </c>
      <c r="M115" s="11">
        <f>E115</f>
        <v>979</v>
      </c>
      <c r="N115" s="11">
        <f>E115</f>
        <v>979</v>
      </c>
      <c r="O115" s="11">
        <f>E115</f>
        <v>979</v>
      </c>
      <c r="P115" s="11">
        <f>E115</f>
        <v>979</v>
      </c>
    </row>
    <row r="116" spans="1:16" ht="20.100000000000001" customHeight="1" x14ac:dyDescent="0.25">
      <c r="A116" s="8"/>
      <c r="B116" s="52" t="s">
        <v>114</v>
      </c>
      <c r="C116" s="53"/>
      <c r="D116" s="17">
        <f>'[1]PI 2026 JdG'!E118</f>
        <v>14560</v>
      </c>
      <c r="E116" s="11">
        <f t="shared" si="42"/>
        <v>1213.3333333333333</v>
      </c>
      <c r="F116" s="11">
        <f t="shared" si="43"/>
        <v>1213.3333333333333</v>
      </c>
      <c r="G116" s="11">
        <f>E116</f>
        <v>1213.3333333333333</v>
      </c>
      <c r="H116" s="11">
        <f>E116</f>
        <v>1213.3333333333333</v>
      </c>
      <c r="I116" s="11">
        <f>E116</f>
        <v>1213.3333333333333</v>
      </c>
      <c r="J116" s="11">
        <f>E116</f>
        <v>1213.3333333333333</v>
      </c>
      <c r="K116" s="11">
        <f>E116</f>
        <v>1213.3333333333333</v>
      </c>
      <c r="L116" s="11">
        <f>E116</f>
        <v>1213.3333333333333</v>
      </c>
      <c r="M116" s="11">
        <f>E116</f>
        <v>1213.3333333333333</v>
      </c>
      <c r="N116" s="11">
        <f>E116</f>
        <v>1213.3333333333333</v>
      </c>
      <c r="O116" s="11">
        <f>E116</f>
        <v>1213.3333333333333</v>
      </c>
      <c r="P116" s="11">
        <f>E116</f>
        <v>1213.3333333333333</v>
      </c>
    </row>
    <row r="117" spans="1:16" ht="20.100000000000001" customHeight="1" x14ac:dyDescent="0.25">
      <c r="A117" s="8"/>
      <c r="B117" s="52" t="s">
        <v>115</v>
      </c>
      <c r="C117" s="53"/>
      <c r="D117" s="17">
        <f>'[1]PI 2026 JdG'!E119</f>
        <v>25670</v>
      </c>
      <c r="E117" s="11">
        <f t="shared" si="42"/>
        <v>2139.1666666666665</v>
      </c>
      <c r="F117" s="11">
        <f t="shared" si="43"/>
        <v>2139.1666666666665</v>
      </c>
      <c r="G117" s="11">
        <f>E117</f>
        <v>2139.1666666666665</v>
      </c>
      <c r="H117" s="11">
        <f>E117</f>
        <v>2139.1666666666665</v>
      </c>
      <c r="I117" s="11">
        <f>E117</f>
        <v>2139.1666666666665</v>
      </c>
      <c r="J117" s="11">
        <f>E117</f>
        <v>2139.1666666666665</v>
      </c>
      <c r="K117" s="11">
        <f>E117</f>
        <v>2139.1666666666665</v>
      </c>
      <c r="L117" s="11">
        <f>E117</f>
        <v>2139.1666666666665</v>
      </c>
      <c r="M117" s="11">
        <f>E117</f>
        <v>2139.1666666666665</v>
      </c>
      <c r="N117" s="11">
        <f>E117</f>
        <v>2139.1666666666665</v>
      </c>
      <c r="O117" s="11">
        <f>E117</f>
        <v>2139.1666666666665</v>
      </c>
      <c r="P117" s="11">
        <f>E117</f>
        <v>2139.1666666666665</v>
      </c>
    </row>
    <row r="118" spans="1:16" ht="20.100000000000001" customHeight="1" x14ac:dyDescent="0.25">
      <c r="A118" s="8"/>
      <c r="B118" s="52" t="s">
        <v>116</v>
      </c>
      <c r="C118" s="53"/>
      <c r="D118" s="17">
        <f>'[1]PI 2026 JdG'!E120</f>
        <v>68200</v>
      </c>
      <c r="E118" s="11">
        <f t="shared" si="42"/>
        <v>5683.333333333333</v>
      </c>
      <c r="F118" s="11">
        <f t="shared" si="43"/>
        <v>5683.333333333333</v>
      </c>
      <c r="G118" s="11">
        <f>E118</f>
        <v>5683.333333333333</v>
      </c>
      <c r="H118" s="11">
        <f>E118</f>
        <v>5683.333333333333</v>
      </c>
      <c r="I118" s="11">
        <f>E118</f>
        <v>5683.333333333333</v>
      </c>
      <c r="J118" s="11">
        <f>E118</f>
        <v>5683.333333333333</v>
      </c>
      <c r="K118" s="11">
        <f>E118</f>
        <v>5683.333333333333</v>
      </c>
      <c r="L118" s="11">
        <f>E118</f>
        <v>5683.333333333333</v>
      </c>
      <c r="M118" s="11">
        <f>E118</f>
        <v>5683.333333333333</v>
      </c>
      <c r="N118" s="11">
        <f>E118</f>
        <v>5683.333333333333</v>
      </c>
      <c r="O118" s="11">
        <f>E118</f>
        <v>5683.333333333333</v>
      </c>
      <c r="P118" s="11">
        <f>E118</f>
        <v>5683.333333333333</v>
      </c>
    </row>
    <row r="119" spans="1:16" ht="20.100000000000001" customHeight="1" x14ac:dyDescent="0.25">
      <c r="A119" s="8"/>
      <c r="B119" s="54" t="s">
        <v>117</v>
      </c>
      <c r="C119" s="54"/>
      <c r="D119" s="23">
        <f>D120+D121+D122+D123+D124+D125+D126+D127+D128</f>
        <v>1497940</v>
      </c>
      <c r="E119" s="23">
        <f t="shared" ref="E119:P119" si="67">E120+E121+E122+E123+E124+E125+E126+E127+E128</f>
        <v>124828.33333333334</v>
      </c>
      <c r="F119" s="23">
        <f t="shared" si="67"/>
        <v>124828.33333333334</v>
      </c>
      <c r="G119" s="23">
        <f t="shared" si="67"/>
        <v>124828.33333333334</v>
      </c>
      <c r="H119" s="23">
        <f t="shared" si="67"/>
        <v>124828.33333333334</v>
      </c>
      <c r="I119" s="23">
        <f t="shared" si="67"/>
        <v>124828.33333333334</v>
      </c>
      <c r="J119" s="23">
        <f t="shared" si="67"/>
        <v>124828.33333333334</v>
      </c>
      <c r="K119" s="23">
        <f t="shared" si="67"/>
        <v>124828.33333333334</v>
      </c>
      <c r="L119" s="23">
        <f t="shared" si="67"/>
        <v>124828.33333333334</v>
      </c>
      <c r="M119" s="23">
        <f t="shared" si="67"/>
        <v>124828.33333333334</v>
      </c>
      <c r="N119" s="23">
        <f t="shared" si="67"/>
        <v>124828.33333333334</v>
      </c>
      <c r="O119" s="23">
        <f t="shared" si="67"/>
        <v>124828.33333333334</v>
      </c>
      <c r="P119" s="23">
        <f t="shared" si="67"/>
        <v>124828.33333333334</v>
      </c>
    </row>
    <row r="120" spans="1:16" ht="20.100000000000001" customHeight="1" x14ac:dyDescent="0.25">
      <c r="A120" s="8"/>
      <c r="B120" s="47" t="s">
        <v>118</v>
      </c>
      <c r="C120" s="48"/>
      <c r="D120" s="29">
        <f>'[1]PI 2026 JdG'!E122</f>
        <v>432000</v>
      </c>
      <c r="E120" s="11">
        <f t="shared" si="42"/>
        <v>36000</v>
      </c>
      <c r="F120" s="11">
        <f t="shared" si="43"/>
        <v>36000</v>
      </c>
      <c r="G120" s="11">
        <f t="shared" ref="G120:G128" si="68">E120</f>
        <v>36000</v>
      </c>
      <c r="H120" s="11">
        <f t="shared" ref="H120:H128" si="69">E120</f>
        <v>36000</v>
      </c>
      <c r="I120" s="11">
        <f t="shared" ref="I120:I128" si="70">E120</f>
        <v>36000</v>
      </c>
      <c r="J120" s="11">
        <f t="shared" ref="J120:J128" si="71">E120</f>
        <v>36000</v>
      </c>
      <c r="K120" s="11">
        <f t="shared" ref="K120:K128" si="72">E120</f>
        <v>36000</v>
      </c>
      <c r="L120" s="11">
        <f t="shared" ref="L120:L128" si="73">E120</f>
        <v>36000</v>
      </c>
      <c r="M120" s="11">
        <f t="shared" ref="M120:M128" si="74">E120</f>
        <v>36000</v>
      </c>
      <c r="N120" s="11">
        <f t="shared" ref="N120:N128" si="75">E120</f>
        <v>36000</v>
      </c>
      <c r="O120" s="11">
        <f t="shared" ref="O120:O128" si="76">E120</f>
        <v>36000</v>
      </c>
      <c r="P120" s="11">
        <f t="shared" ref="P120:P128" si="77">E120</f>
        <v>36000</v>
      </c>
    </row>
    <row r="121" spans="1:16" ht="20.100000000000001" customHeight="1" x14ac:dyDescent="0.25">
      <c r="A121" s="8"/>
      <c r="B121" s="47" t="s">
        <v>119</v>
      </c>
      <c r="C121" s="48"/>
      <c r="D121" s="29">
        <f>'[1]PI 2026 JdG'!E123</f>
        <v>939600</v>
      </c>
      <c r="E121" s="11">
        <f t="shared" si="42"/>
        <v>78300</v>
      </c>
      <c r="F121" s="11">
        <f t="shared" si="43"/>
        <v>78300</v>
      </c>
      <c r="G121" s="11">
        <f t="shared" si="68"/>
        <v>78300</v>
      </c>
      <c r="H121" s="11">
        <f t="shared" si="69"/>
        <v>78300</v>
      </c>
      <c r="I121" s="11">
        <f t="shared" si="70"/>
        <v>78300</v>
      </c>
      <c r="J121" s="11">
        <f t="shared" si="71"/>
        <v>78300</v>
      </c>
      <c r="K121" s="11">
        <f t="shared" si="72"/>
        <v>78300</v>
      </c>
      <c r="L121" s="11">
        <f t="shared" si="73"/>
        <v>78300</v>
      </c>
      <c r="M121" s="11">
        <f t="shared" si="74"/>
        <v>78300</v>
      </c>
      <c r="N121" s="11">
        <f t="shared" si="75"/>
        <v>78300</v>
      </c>
      <c r="O121" s="11">
        <f t="shared" si="76"/>
        <v>78300</v>
      </c>
      <c r="P121" s="11">
        <f t="shared" si="77"/>
        <v>78300</v>
      </c>
    </row>
    <row r="122" spans="1:16" ht="20.100000000000001" customHeight="1" x14ac:dyDescent="0.25">
      <c r="A122" s="8"/>
      <c r="B122" s="47" t="s">
        <v>120</v>
      </c>
      <c r="C122" s="48"/>
      <c r="D122" s="29">
        <f>'[1]PI 2026 JdG'!E124</f>
        <v>24600</v>
      </c>
      <c r="E122" s="11">
        <f t="shared" si="42"/>
        <v>2050</v>
      </c>
      <c r="F122" s="11">
        <f t="shared" si="43"/>
        <v>2050</v>
      </c>
      <c r="G122" s="11">
        <f t="shared" si="68"/>
        <v>2050</v>
      </c>
      <c r="H122" s="11">
        <f t="shared" si="69"/>
        <v>2050</v>
      </c>
      <c r="I122" s="11">
        <f t="shared" si="70"/>
        <v>2050</v>
      </c>
      <c r="J122" s="11">
        <f t="shared" si="71"/>
        <v>2050</v>
      </c>
      <c r="K122" s="11">
        <f t="shared" si="72"/>
        <v>2050</v>
      </c>
      <c r="L122" s="11">
        <f t="shared" si="73"/>
        <v>2050</v>
      </c>
      <c r="M122" s="11">
        <f t="shared" si="74"/>
        <v>2050</v>
      </c>
      <c r="N122" s="11">
        <f t="shared" si="75"/>
        <v>2050</v>
      </c>
      <c r="O122" s="11">
        <f t="shared" si="76"/>
        <v>2050</v>
      </c>
      <c r="P122" s="11">
        <f t="shared" si="77"/>
        <v>2050</v>
      </c>
    </row>
    <row r="123" spans="1:16" ht="20.100000000000001" customHeight="1" x14ac:dyDescent="0.25">
      <c r="A123" s="8"/>
      <c r="B123" s="47" t="s">
        <v>121</v>
      </c>
      <c r="C123" s="48"/>
      <c r="D123" s="29">
        <f>'[1]PI 2026 JdG'!E125</f>
        <v>24600</v>
      </c>
      <c r="E123" s="11">
        <f t="shared" si="42"/>
        <v>2050</v>
      </c>
      <c r="F123" s="11">
        <f t="shared" si="43"/>
        <v>2050</v>
      </c>
      <c r="G123" s="11">
        <f t="shared" si="68"/>
        <v>2050</v>
      </c>
      <c r="H123" s="11">
        <f t="shared" si="69"/>
        <v>2050</v>
      </c>
      <c r="I123" s="11">
        <f t="shared" si="70"/>
        <v>2050</v>
      </c>
      <c r="J123" s="11">
        <f t="shared" si="71"/>
        <v>2050</v>
      </c>
      <c r="K123" s="11">
        <f t="shared" si="72"/>
        <v>2050</v>
      </c>
      <c r="L123" s="11">
        <f t="shared" si="73"/>
        <v>2050</v>
      </c>
      <c r="M123" s="11">
        <f t="shared" si="74"/>
        <v>2050</v>
      </c>
      <c r="N123" s="11">
        <f t="shared" si="75"/>
        <v>2050</v>
      </c>
      <c r="O123" s="11">
        <f t="shared" si="76"/>
        <v>2050</v>
      </c>
      <c r="P123" s="11">
        <f t="shared" si="77"/>
        <v>2050</v>
      </c>
    </row>
    <row r="124" spans="1:16" ht="20.100000000000001" customHeight="1" x14ac:dyDescent="0.25">
      <c r="A124" s="8"/>
      <c r="B124" s="47" t="s">
        <v>122</v>
      </c>
      <c r="C124" s="48"/>
      <c r="D124" s="29">
        <f>'[1]PI 2026 JdG'!E126</f>
        <v>12000</v>
      </c>
      <c r="E124" s="11">
        <f t="shared" si="42"/>
        <v>1000</v>
      </c>
      <c r="F124" s="11">
        <f t="shared" si="43"/>
        <v>1000</v>
      </c>
      <c r="G124" s="11">
        <f t="shared" si="68"/>
        <v>1000</v>
      </c>
      <c r="H124" s="11">
        <f t="shared" si="69"/>
        <v>1000</v>
      </c>
      <c r="I124" s="11">
        <f t="shared" si="70"/>
        <v>1000</v>
      </c>
      <c r="J124" s="11">
        <f t="shared" si="71"/>
        <v>1000</v>
      </c>
      <c r="K124" s="11">
        <f t="shared" si="72"/>
        <v>1000</v>
      </c>
      <c r="L124" s="11">
        <f t="shared" si="73"/>
        <v>1000</v>
      </c>
      <c r="M124" s="11">
        <f t="shared" si="74"/>
        <v>1000</v>
      </c>
      <c r="N124" s="11">
        <f t="shared" si="75"/>
        <v>1000</v>
      </c>
      <c r="O124" s="11">
        <f t="shared" si="76"/>
        <v>1000</v>
      </c>
      <c r="P124" s="11">
        <f t="shared" si="77"/>
        <v>1000</v>
      </c>
    </row>
    <row r="125" spans="1:16" ht="20.100000000000001" customHeight="1" x14ac:dyDescent="0.25">
      <c r="A125" s="8"/>
      <c r="B125" s="47" t="s">
        <v>123</v>
      </c>
      <c r="C125" s="48"/>
      <c r="D125" s="29">
        <f>'[1]PI 2026 JdG'!E127</f>
        <v>19200</v>
      </c>
      <c r="E125" s="11">
        <f t="shared" si="42"/>
        <v>1600</v>
      </c>
      <c r="F125" s="11">
        <f t="shared" si="43"/>
        <v>1600</v>
      </c>
      <c r="G125" s="11">
        <f t="shared" si="68"/>
        <v>1600</v>
      </c>
      <c r="H125" s="11">
        <f t="shared" si="69"/>
        <v>1600</v>
      </c>
      <c r="I125" s="11">
        <f t="shared" si="70"/>
        <v>1600</v>
      </c>
      <c r="J125" s="11">
        <f t="shared" si="71"/>
        <v>1600</v>
      </c>
      <c r="K125" s="11">
        <f t="shared" si="72"/>
        <v>1600</v>
      </c>
      <c r="L125" s="11">
        <f t="shared" si="73"/>
        <v>1600</v>
      </c>
      <c r="M125" s="11">
        <f t="shared" si="74"/>
        <v>1600</v>
      </c>
      <c r="N125" s="11">
        <f t="shared" si="75"/>
        <v>1600</v>
      </c>
      <c r="O125" s="11">
        <f t="shared" si="76"/>
        <v>1600</v>
      </c>
      <c r="P125" s="11">
        <f t="shared" si="77"/>
        <v>1600</v>
      </c>
    </row>
    <row r="126" spans="1:16" ht="20.100000000000001" customHeight="1" x14ac:dyDescent="0.25">
      <c r="A126" s="8"/>
      <c r="B126" s="47" t="s">
        <v>124</v>
      </c>
      <c r="C126" s="48"/>
      <c r="D126" s="29">
        <f>'[1]PI 2026 JdG'!E128</f>
        <v>1440</v>
      </c>
      <c r="E126" s="11">
        <f t="shared" si="42"/>
        <v>120</v>
      </c>
      <c r="F126" s="11">
        <f t="shared" si="43"/>
        <v>120</v>
      </c>
      <c r="G126" s="11">
        <f t="shared" si="68"/>
        <v>120</v>
      </c>
      <c r="H126" s="11">
        <f t="shared" si="69"/>
        <v>120</v>
      </c>
      <c r="I126" s="11">
        <f t="shared" si="70"/>
        <v>120</v>
      </c>
      <c r="J126" s="11">
        <f t="shared" si="71"/>
        <v>120</v>
      </c>
      <c r="K126" s="11">
        <f t="shared" si="72"/>
        <v>120</v>
      </c>
      <c r="L126" s="11">
        <f t="shared" si="73"/>
        <v>120</v>
      </c>
      <c r="M126" s="11">
        <f t="shared" si="74"/>
        <v>120</v>
      </c>
      <c r="N126" s="11">
        <f t="shared" si="75"/>
        <v>120</v>
      </c>
      <c r="O126" s="11">
        <f t="shared" si="76"/>
        <v>120</v>
      </c>
      <c r="P126" s="11">
        <f t="shared" si="77"/>
        <v>120</v>
      </c>
    </row>
    <row r="127" spans="1:16" ht="20.100000000000001" customHeight="1" x14ac:dyDescent="0.25">
      <c r="A127" s="8"/>
      <c r="B127" s="47" t="s">
        <v>70</v>
      </c>
      <c r="C127" s="48"/>
      <c r="D127" s="29">
        <f>'[1]PI 2026 JdG'!E129</f>
        <v>2000</v>
      </c>
      <c r="E127" s="11">
        <f t="shared" si="42"/>
        <v>166.66666666666666</v>
      </c>
      <c r="F127" s="11">
        <f t="shared" si="43"/>
        <v>166.66666666666666</v>
      </c>
      <c r="G127" s="11">
        <f t="shared" si="68"/>
        <v>166.66666666666666</v>
      </c>
      <c r="H127" s="11">
        <f t="shared" si="69"/>
        <v>166.66666666666666</v>
      </c>
      <c r="I127" s="11">
        <f t="shared" si="70"/>
        <v>166.66666666666666</v>
      </c>
      <c r="J127" s="11">
        <f t="shared" si="71"/>
        <v>166.66666666666666</v>
      </c>
      <c r="K127" s="11">
        <f t="shared" si="72"/>
        <v>166.66666666666666</v>
      </c>
      <c r="L127" s="11">
        <f t="shared" si="73"/>
        <v>166.66666666666666</v>
      </c>
      <c r="M127" s="11">
        <f t="shared" si="74"/>
        <v>166.66666666666666</v>
      </c>
      <c r="N127" s="11">
        <f t="shared" si="75"/>
        <v>166.66666666666666</v>
      </c>
      <c r="O127" s="11">
        <f t="shared" si="76"/>
        <v>166.66666666666666</v>
      </c>
      <c r="P127" s="11">
        <f t="shared" si="77"/>
        <v>166.66666666666666</v>
      </c>
    </row>
    <row r="128" spans="1:16" ht="20.100000000000001" customHeight="1" x14ac:dyDescent="0.25">
      <c r="A128" s="8"/>
      <c r="B128" s="47" t="s">
        <v>125</v>
      </c>
      <c r="C128" s="48"/>
      <c r="D128" s="29">
        <f>'[1]PI 2026 JdG'!E130</f>
        <v>42500</v>
      </c>
      <c r="E128" s="11">
        <f t="shared" si="42"/>
        <v>3541.6666666666665</v>
      </c>
      <c r="F128" s="11">
        <f t="shared" si="43"/>
        <v>3541.6666666666665</v>
      </c>
      <c r="G128" s="11">
        <f t="shared" si="68"/>
        <v>3541.6666666666665</v>
      </c>
      <c r="H128" s="11">
        <f t="shared" si="69"/>
        <v>3541.6666666666665</v>
      </c>
      <c r="I128" s="11">
        <f t="shared" si="70"/>
        <v>3541.6666666666665</v>
      </c>
      <c r="J128" s="11">
        <f t="shared" si="71"/>
        <v>3541.6666666666665</v>
      </c>
      <c r="K128" s="11">
        <f t="shared" si="72"/>
        <v>3541.6666666666665</v>
      </c>
      <c r="L128" s="11">
        <f t="shared" si="73"/>
        <v>3541.6666666666665</v>
      </c>
      <c r="M128" s="11">
        <f t="shared" si="74"/>
        <v>3541.6666666666665</v>
      </c>
      <c r="N128" s="11">
        <f t="shared" si="75"/>
        <v>3541.6666666666665</v>
      </c>
      <c r="O128" s="11">
        <f t="shared" si="76"/>
        <v>3541.6666666666665</v>
      </c>
      <c r="P128" s="11">
        <f t="shared" si="77"/>
        <v>3541.6666666666665</v>
      </c>
    </row>
    <row r="129" spans="1:16" ht="20.100000000000001" customHeight="1" x14ac:dyDescent="0.25">
      <c r="A129" s="8"/>
      <c r="B129" s="49" t="s">
        <v>126</v>
      </c>
      <c r="C129" s="49"/>
      <c r="D129" s="28">
        <f>D130</f>
        <v>181200</v>
      </c>
      <c r="E129" s="28">
        <f>E130</f>
        <v>15100</v>
      </c>
      <c r="F129" s="28">
        <f t="shared" ref="F129:P129" si="78">F130</f>
        <v>15100</v>
      </c>
      <c r="G129" s="28">
        <f t="shared" si="78"/>
        <v>15100</v>
      </c>
      <c r="H129" s="28">
        <f t="shared" si="78"/>
        <v>15100</v>
      </c>
      <c r="I129" s="28">
        <f t="shared" si="78"/>
        <v>15100</v>
      </c>
      <c r="J129" s="28">
        <f t="shared" si="78"/>
        <v>15100</v>
      </c>
      <c r="K129" s="28">
        <f t="shared" si="78"/>
        <v>15100</v>
      </c>
      <c r="L129" s="28">
        <f t="shared" si="78"/>
        <v>15100</v>
      </c>
      <c r="M129" s="28">
        <f t="shared" si="78"/>
        <v>15100</v>
      </c>
      <c r="N129" s="28">
        <f t="shared" si="78"/>
        <v>15100</v>
      </c>
      <c r="O129" s="28">
        <f t="shared" si="78"/>
        <v>15100</v>
      </c>
      <c r="P129" s="28">
        <f t="shared" si="78"/>
        <v>15100</v>
      </c>
    </row>
    <row r="130" spans="1:16" ht="20.100000000000001" customHeight="1" x14ac:dyDescent="0.25">
      <c r="A130" s="8"/>
      <c r="B130" s="50" t="s">
        <v>127</v>
      </c>
      <c r="C130" s="50"/>
      <c r="D130" s="13">
        <f>'[1]PI 2026 JdG'!E132</f>
        <v>181200</v>
      </c>
      <c r="E130" s="11">
        <f t="shared" si="42"/>
        <v>15100</v>
      </c>
      <c r="F130" s="11">
        <f t="shared" si="43"/>
        <v>15100</v>
      </c>
      <c r="G130" s="11">
        <f>E130</f>
        <v>15100</v>
      </c>
      <c r="H130" s="11">
        <f>E130</f>
        <v>15100</v>
      </c>
      <c r="I130" s="11">
        <f>E130</f>
        <v>15100</v>
      </c>
      <c r="J130" s="11">
        <f>E130</f>
        <v>15100</v>
      </c>
      <c r="K130" s="11">
        <f>E130</f>
        <v>15100</v>
      </c>
      <c r="L130" s="11">
        <f>E130</f>
        <v>15100</v>
      </c>
      <c r="M130" s="11">
        <f>E130</f>
        <v>15100</v>
      </c>
      <c r="N130" s="11">
        <f>E130</f>
        <v>15100</v>
      </c>
      <c r="O130" s="11">
        <f>E130</f>
        <v>15100</v>
      </c>
      <c r="P130" s="11">
        <f>E130</f>
        <v>15100</v>
      </c>
    </row>
    <row r="131" spans="1:16" ht="13.5" customHeight="1" x14ac:dyDescent="0.25">
      <c r="A131" s="30"/>
      <c r="B131" s="51" t="s">
        <v>128</v>
      </c>
      <c r="C131" s="51"/>
      <c r="D131" s="31">
        <f t="shared" ref="D131:P131" si="79">D17+D5</f>
        <v>16320839</v>
      </c>
      <c r="E131" s="31">
        <f t="shared" si="79"/>
        <v>1360069.9166666667</v>
      </c>
      <c r="F131" s="31">
        <f t="shared" si="79"/>
        <v>1360069.9166666667</v>
      </c>
      <c r="G131" s="31">
        <f t="shared" si="79"/>
        <v>1360069.9166666667</v>
      </c>
      <c r="H131" s="31">
        <f t="shared" si="79"/>
        <v>1360069.9166666667</v>
      </c>
      <c r="I131" s="31">
        <f t="shared" si="79"/>
        <v>1360069.9166666667</v>
      </c>
      <c r="J131" s="31">
        <f t="shared" si="79"/>
        <v>1360069.9166666667</v>
      </c>
      <c r="K131" s="31">
        <f t="shared" si="79"/>
        <v>1360069.9166666667</v>
      </c>
      <c r="L131" s="31">
        <f t="shared" si="79"/>
        <v>1360069.9166666667</v>
      </c>
      <c r="M131" s="31">
        <f t="shared" si="79"/>
        <v>1360069.9166666667</v>
      </c>
      <c r="N131" s="31">
        <f t="shared" si="79"/>
        <v>1360069.9166666667</v>
      </c>
      <c r="O131" s="31">
        <f t="shared" si="79"/>
        <v>1360069.9166666667</v>
      </c>
      <c r="P131" s="31">
        <f t="shared" si="79"/>
        <v>1360069.9166666667</v>
      </c>
    </row>
    <row r="132" spans="1:16" ht="13.5" customHeight="1" x14ac:dyDescent="0.25">
      <c r="A132" s="30"/>
      <c r="B132" s="51" t="s">
        <v>129</v>
      </c>
      <c r="C132" s="51"/>
      <c r="D132" s="31"/>
      <c r="E132" s="32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s="5" customFormat="1" ht="21" customHeight="1" x14ac:dyDescent="0.25">
      <c r="A133" s="33"/>
      <c r="B133" s="45" t="s">
        <v>130</v>
      </c>
      <c r="C133" s="45"/>
      <c r="D133" s="34">
        <f>D131+D132</f>
        <v>16320839</v>
      </c>
      <c r="E133" s="34">
        <f t="shared" ref="E133:P133" si="80">E131+E132</f>
        <v>1360069.9166666667</v>
      </c>
      <c r="F133" s="34">
        <f t="shared" si="80"/>
        <v>1360069.9166666667</v>
      </c>
      <c r="G133" s="34">
        <f t="shared" si="80"/>
        <v>1360069.9166666667</v>
      </c>
      <c r="H133" s="34">
        <f t="shared" si="80"/>
        <v>1360069.9166666667</v>
      </c>
      <c r="I133" s="34">
        <f t="shared" si="80"/>
        <v>1360069.9166666667</v>
      </c>
      <c r="J133" s="34">
        <f t="shared" si="80"/>
        <v>1360069.9166666667</v>
      </c>
      <c r="K133" s="34">
        <f t="shared" si="80"/>
        <v>1360069.9166666667</v>
      </c>
      <c r="L133" s="34">
        <f t="shared" si="80"/>
        <v>1360069.9166666667</v>
      </c>
      <c r="M133" s="34">
        <f t="shared" si="80"/>
        <v>1360069.9166666667</v>
      </c>
      <c r="N133" s="34">
        <f t="shared" si="80"/>
        <v>1360069.9166666667</v>
      </c>
      <c r="O133" s="34">
        <f t="shared" si="80"/>
        <v>1360069.9166666667</v>
      </c>
      <c r="P133" s="34">
        <f t="shared" si="80"/>
        <v>1360069.9166666667</v>
      </c>
    </row>
    <row r="134" spans="1:16" s="35" customFormat="1" x14ac:dyDescent="0.25">
      <c r="B134" s="36"/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</row>
    <row r="135" spans="1:16" s="35" customFormat="1" x14ac:dyDescent="0.25">
      <c r="B135" s="36"/>
      <c r="C135" s="38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</row>
    <row r="136" spans="1:16" x14ac:dyDescent="0.2">
      <c r="C136" s="46" t="s">
        <v>131</v>
      </c>
      <c r="D136" s="46"/>
      <c r="E136" s="46"/>
      <c r="F136" s="40"/>
      <c r="G136" s="46" t="s">
        <v>132</v>
      </c>
      <c r="H136" s="46"/>
      <c r="I136" s="46"/>
      <c r="J136" s="46"/>
      <c r="K136" s="40"/>
      <c r="L136" s="46" t="s">
        <v>133</v>
      </c>
      <c r="M136" s="46"/>
      <c r="N136" s="46"/>
      <c r="O136" s="46"/>
      <c r="P136" s="46"/>
    </row>
    <row r="137" spans="1:16" x14ac:dyDescent="0.2">
      <c r="C137" s="41"/>
      <c r="D137" s="40"/>
      <c r="E137" s="40"/>
      <c r="F137" s="40"/>
      <c r="G137" s="41"/>
      <c r="H137" s="42"/>
      <c r="I137" s="41"/>
      <c r="J137" s="40"/>
      <c r="K137" s="40"/>
      <c r="L137" s="41"/>
      <c r="M137" s="42"/>
      <c r="N137" s="42"/>
      <c r="O137" s="40"/>
      <c r="P137" s="40"/>
    </row>
    <row r="138" spans="1:16" x14ac:dyDescent="0.2">
      <c r="C138" s="41"/>
      <c r="D138" s="40"/>
      <c r="E138" s="40"/>
      <c r="F138" s="40"/>
      <c r="G138" s="41"/>
      <c r="H138" s="42"/>
      <c r="I138" s="41"/>
      <c r="J138" s="40"/>
      <c r="K138" s="40"/>
      <c r="L138" s="41"/>
      <c r="M138" s="42"/>
      <c r="N138" s="42"/>
      <c r="O138" s="40"/>
      <c r="P138" s="40"/>
    </row>
    <row r="139" spans="1:16" x14ac:dyDescent="0.2">
      <c r="C139" s="41"/>
      <c r="D139" s="40"/>
      <c r="E139" s="40"/>
      <c r="F139" s="40"/>
      <c r="G139" s="41"/>
      <c r="H139" s="42"/>
      <c r="I139" s="41"/>
      <c r="J139" s="40"/>
      <c r="K139" s="40"/>
      <c r="L139" s="41"/>
      <c r="M139" s="42"/>
      <c r="N139" s="42"/>
      <c r="O139" s="40"/>
      <c r="P139" s="40"/>
    </row>
    <row r="140" spans="1:16" x14ac:dyDescent="0.2">
      <c r="C140" s="46" t="s">
        <v>134</v>
      </c>
      <c r="D140" s="46"/>
      <c r="E140" s="46"/>
      <c r="F140" s="40"/>
      <c r="G140" s="46" t="s">
        <v>135</v>
      </c>
      <c r="H140" s="46"/>
      <c r="I140" s="46"/>
      <c r="J140" s="46"/>
      <c r="K140" s="40"/>
      <c r="L140" s="46" t="s">
        <v>136</v>
      </c>
      <c r="M140" s="46"/>
      <c r="N140" s="46"/>
      <c r="O140" s="46"/>
      <c r="P140" s="46"/>
    </row>
    <row r="141" spans="1:16" ht="18.75" customHeight="1" x14ac:dyDescent="0.25">
      <c r="C141" s="43" t="s">
        <v>137</v>
      </c>
      <c r="D141" s="43"/>
      <c r="E141" s="43"/>
      <c r="F141" s="40"/>
      <c r="G141" s="44" t="s">
        <v>138</v>
      </c>
      <c r="H141" s="44"/>
      <c r="I141" s="44"/>
      <c r="J141" s="44"/>
      <c r="K141" s="40"/>
      <c r="L141" s="43" t="s">
        <v>139</v>
      </c>
      <c r="M141" s="43"/>
      <c r="N141" s="43"/>
      <c r="O141" s="43"/>
      <c r="P141" s="43"/>
    </row>
    <row r="142" spans="1:16" x14ac:dyDescent="0.25"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</sheetData>
  <mergeCells count="142">
    <mergeCell ref="B7:C7"/>
    <mergeCell ref="B8:C8"/>
    <mergeCell ref="B9:C9"/>
    <mergeCell ref="B10:C10"/>
    <mergeCell ref="B11:C11"/>
    <mergeCell ref="B12:C12"/>
    <mergeCell ref="A1:P1"/>
    <mergeCell ref="A2:P2"/>
    <mergeCell ref="A3:P3"/>
    <mergeCell ref="B4:C4"/>
    <mergeCell ref="B5:C5"/>
    <mergeCell ref="B6:C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C141:E141"/>
    <mergeCell ref="G141:J141"/>
    <mergeCell ref="L141:P141"/>
    <mergeCell ref="B133:C133"/>
    <mergeCell ref="C136:E136"/>
    <mergeCell ref="G136:J136"/>
    <mergeCell ref="L136:P136"/>
    <mergeCell ref="C140:E140"/>
    <mergeCell ref="G140:J140"/>
    <mergeCell ref="L140:P1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FinanzasX</dc:creator>
  <cp:lastModifiedBy>Informatica DIF</cp:lastModifiedBy>
  <dcterms:created xsi:type="dcterms:W3CDTF">2026-06-29T17:14:49Z</dcterms:created>
  <dcterms:modified xsi:type="dcterms:W3CDTF">2026-06-30T15:21:16Z</dcterms:modified>
</cp:coreProperties>
</file>